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EsteLibro"/>
  <mc:AlternateContent xmlns:mc="http://schemas.openxmlformats.org/markup-compatibility/2006">
    <mc:Choice Requires="x15">
      <x15ac:absPath xmlns:x15ac="http://schemas.microsoft.com/office/spreadsheetml/2010/11/ac" url="C:\Users\carlos\Desktop\presupuesto ordenador\"/>
    </mc:Choice>
  </mc:AlternateContent>
  <workbookProtection workbookAlgorithmName="SHA-512" workbookHashValue="618p8nvmys2AXEeJ3rDBYGS+O85XHWUQh9gWFAFyQLXiqV7L4YP6xYdD/hr4vd9uwi64appj6otRQHhu2M+low==" workbookSaltValue="dtGXWa4D6xhAXKzkK1ucMQ==" workbookSpinCount="100000" lockStructure="1"/>
  <bookViews>
    <workbookView xWindow="0" yWindow="0" windowWidth="19200" windowHeight="10995" tabRatio="599"/>
  </bookViews>
  <sheets>
    <sheet name="CONFIGURADOR" sheetId="22" r:id="rId1"/>
    <sheet name="Componentes" sheetId="21" state="hidden" r:id="rId2"/>
  </sheets>
  <calcPr calcId="152511"/>
</workbook>
</file>

<file path=xl/calcChain.xml><?xml version="1.0" encoding="utf-8"?>
<calcChain xmlns="http://schemas.openxmlformats.org/spreadsheetml/2006/main">
  <c r="L117" i="21" l="1"/>
  <c r="L116" i="21"/>
  <c r="L115" i="21"/>
  <c r="L114" i="21"/>
  <c r="K108" i="21" s="1"/>
  <c r="E16" i="22" s="1"/>
  <c r="L113" i="21"/>
  <c r="L112" i="21"/>
  <c r="L111" i="21"/>
  <c r="L110" i="21"/>
  <c r="L109" i="21"/>
  <c r="F144" i="21"/>
  <c r="F143" i="21"/>
  <c r="F142" i="21"/>
  <c r="F141" i="21"/>
  <c r="F140" i="21"/>
  <c r="F139" i="21"/>
  <c r="F138" i="21"/>
  <c r="F137" i="21"/>
  <c r="F136" i="21"/>
  <c r="F135" i="21"/>
  <c r="F134" i="21"/>
  <c r="F133" i="21"/>
  <c r="F132" i="21"/>
  <c r="F131" i="21"/>
  <c r="F34" i="21"/>
  <c r="F31" i="21"/>
  <c r="F29" i="21"/>
  <c r="E28" i="21" s="1"/>
  <c r="E8" i="22" s="1"/>
  <c r="F35" i="21"/>
  <c r="F42" i="21"/>
  <c r="F41" i="21"/>
  <c r="F47" i="21"/>
  <c r="F48" i="21"/>
  <c r="F26" i="21"/>
  <c r="F13" i="21"/>
  <c r="F9" i="21"/>
  <c r="F8" i="21"/>
  <c r="F11" i="21"/>
  <c r="F12" i="21"/>
  <c r="F4" i="21"/>
  <c r="F67" i="21"/>
  <c r="F62" i="21"/>
  <c r="F63" i="21"/>
  <c r="F65" i="21"/>
  <c r="F80" i="21"/>
  <c r="F77" i="21"/>
  <c r="F60" i="21"/>
  <c r="F66" i="21"/>
  <c r="F72" i="21"/>
  <c r="F55" i="21"/>
  <c r="F92" i="21"/>
  <c r="F90" i="21"/>
  <c r="F86" i="21"/>
  <c r="F84" i="21"/>
  <c r="F88" i="21"/>
  <c r="F100" i="21"/>
  <c r="F87" i="21"/>
  <c r="F103" i="21"/>
  <c r="F102" i="21"/>
  <c r="F96" i="21"/>
  <c r="F94" i="21"/>
  <c r="F123" i="21"/>
  <c r="F120" i="21"/>
  <c r="F118" i="21"/>
  <c r="F116" i="21"/>
  <c r="F110" i="21"/>
  <c r="F111" i="21"/>
  <c r="E130" i="21"/>
  <c r="E26" i="22" s="1"/>
  <c r="F147" i="21"/>
  <c r="F148" i="21"/>
  <c r="F156" i="21"/>
  <c r="F154" i="21"/>
  <c r="F163" i="21"/>
  <c r="F158" i="21"/>
  <c r="L16" i="21"/>
  <c r="L25" i="21"/>
  <c r="L17" i="21"/>
  <c r="L26" i="21"/>
  <c r="L28" i="21"/>
  <c r="L74" i="21"/>
  <c r="L78" i="21"/>
  <c r="L75" i="21"/>
  <c r="K73" i="21"/>
  <c r="L88" i="21"/>
  <c r="L82" i="21"/>
  <c r="L84" i="21"/>
  <c r="L90" i="21"/>
  <c r="L95" i="21"/>
  <c r="L93" i="21"/>
  <c r="L96" i="21"/>
  <c r="L126" i="21"/>
  <c r="L121" i="21"/>
  <c r="L122" i="21"/>
  <c r="L127" i="21"/>
  <c r="L123" i="21"/>
  <c r="L137" i="21"/>
  <c r="L133" i="21"/>
  <c r="L132" i="21"/>
  <c r="L131" i="21"/>
  <c r="L156" i="21"/>
  <c r="L168" i="21"/>
  <c r="L163" i="21"/>
  <c r="K162" i="21" s="1"/>
  <c r="E38" i="22" s="1"/>
  <c r="L173" i="21"/>
  <c r="L174" i="21"/>
  <c r="L180" i="21"/>
  <c r="L183" i="21"/>
  <c r="F105" i="21"/>
  <c r="F104" i="21"/>
  <c r="F50" i="21"/>
  <c r="F49" i="21"/>
  <c r="L92" i="21"/>
  <c r="L87" i="21"/>
  <c r="L89" i="21"/>
  <c r="L141" i="21"/>
  <c r="L53" i="21"/>
  <c r="L33" i="21"/>
  <c r="L13" i="21"/>
  <c r="L76" i="21"/>
  <c r="L195" i="21"/>
  <c r="L194" i="21"/>
  <c r="L153" i="21"/>
  <c r="K150" i="21"/>
  <c r="E10" i="22" s="1"/>
  <c r="L154" i="21"/>
  <c r="L124" i="21"/>
  <c r="L167" i="21"/>
  <c r="F39" i="21"/>
  <c r="F33" i="21"/>
  <c r="F43" i="21"/>
  <c r="F36" i="21"/>
  <c r="F38" i="21"/>
  <c r="F40" i="21"/>
  <c r="F5" i="21"/>
  <c r="F14" i="21"/>
  <c r="F78" i="21"/>
  <c r="F81" i="21"/>
  <c r="F79" i="21"/>
  <c r="F70" i="21"/>
  <c r="F91" i="21"/>
  <c r="F101" i="21"/>
  <c r="F89" i="21"/>
  <c r="F117" i="21"/>
  <c r="F119" i="21"/>
  <c r="F108" i="21"/>
  <c r="F149" i="21"/>
  <c r="D107" i="21"/>
  <c r="D28" i="21"/>
  <c r="D53" i="21"/>
  <c r="J2" i="21"/>
  <c r="D83" i="21"/>
  <c r="D2" i="21"/>
  <c r="F51" i="21"/>
  <c r="F46" i="21"/>
  <c r="F45" i="21"/>
  <c r="F44" i="21"/>
  <c r="F37" i="21"/>
  <c r="F32" i="21"/>
  <c r="F30" i="21"/>
  <c r="F10" i="21"/>
  <c r="F71" i="21"/>
  <c r="F73" i="21"/>
  <c r="F75" i="21"/>
  <c r="F58" i="21"/>
  <c r="F74" i="21"/>
  <c r="F114" i="21"/>
  <c r="F112" i="21"/>
  <c r="F155" i="21"/>
  <c r="F177" i="21"/>
  <c r="L7" i="21"/>
  <c r="L52" i="21"/>
  <c r="L94" i="21"/>
  <c r="L83" i="21"/>
  <c r="K81" i="21"/>
  <c r="E20" i="22" s="1"/>
  <c r="L97" i="21"/>
  <c r="L120" i="21"/>
  <c r="L128" i="21"/>
  <c r="L142" i="21"/>
  <c r="L155" i="21"/>
  <c r="L151" i="21"/>
  <c r="L191" i="21"/>
  <c r="L199" i="21"/>
  <c r="L198" i="21"/>
  <c r="L197" i="21"/>
  <c r="L196" i="21"/>
  <c r="L193" i="21"/>
  <c r="L192" i="21"/>
  <c r="L190" i="21"/>
  <c r="L189" i="21"/>
  <c r="L188" i="21"/>
  <c r="L187" i="21"/>
  <c r="L186" i="21"/>
  <c r="L185" i="21"/>
  <c r="L184" i="21"/>
  <c r="L182" i="21"/>
  <c r="L181" i="21"/>
  <c r="L179" i="21"/>
  <c r="L178" i="21"/>
  <c r="L177" i="21"/>
  <c r="L176" i="21"/>
  <c r="L175" i="21"/>
  <c r="L172" i="21"/>
  <c r="K171" i="21"/>
  <c r="E36" i="22" s="1"/>
  <c r="L169" i="21"/>
  <c r="L166" i="21"/>
  <c r="L165" i="21"/>
  <c r="L164" i="21"/>
  <c r="L160" i="21"/>
  <c r="L159" i="21"/>
  <c r="L158" i="21"/>
  <c r="L157" i="21"/>
  <c r="L152" i="21"/>
  <c r="L148" i="21"/>
  <c r="L147" i="21"/>
  <c r="L146" i="21"/>
  <c r="K130" i="21" s="1"/>
  <c r="E28" i="22" s="1"/>
  <c r="L145" i="21"/>
  <c r="L144" i="21"/>
  <c r="L143" i="21"/>
  <c r="L140" i="21"/>
  <c r="L139" i="21"/>
  <c r="L138" i="21"/>
  <c r="L136" i="21"/>
  <c r="L135" i="21"/>
  <c r="L134" i="21"/>
  <c r="L125" i="21"/>
  <c r="L106" i="21"/>
  <c r="L103" i="21"/>
  <c r="L102" i="21"/>
  <c r="L101" i="21"/>
  <c r="L100" i="21"/>
  <c r="L99" i="21"/>
  <c r="L98" i="21"/>
  <c r="L91" i="21"/>
  <c r="L86" i="21"/>
  <c r="L85" i="21"/>
  <c r="L79" i="21"/>
  <c r="L77" i="21"/>
  <c r="L71" i="21"/>
  <c r="L70" i="21"/>
  <c r="L69" i="21"/>
  <c r="L68" i="21"/>
  <c r="L67" i="21"/>
  <c r="L66" i="21"/>
  <c r="L65" i="21"/>
  <c r="L64" i="21"/>
  <c r="L63" i="21"/>
  <c r="L62" i="21"/>
  <c r="L61" i="21"/>
  <c r="L60" i="21"/>
  <c r="L59" i="21"/>
  <c r="L58" i="21"/>
  <c r="L57" i="21"/>
  <c r="L56" i="21"/>
  <c r="L55" i="21"/>
  <c r="L54" i="21"/>
  <c r="L51" i="21"/>
  <c r="L48" i="21"/>
  <c r="L47" i="21"/>
  <c r="L46" i="21"/>
  <c r="L45" i="21"/>
  <c r="L44" i="21"/>
  <c r="L43" i="21"/>
  <c r="L42" i="21"/>
  <c r="L41" i="21"/>
  <c r="L40" i="21"/>
  <c r="L39" i="21"/>
  <c r="L38" i="21"/>
  <c r="L37" i="21"/>
  <c r="L36" i="21"/>
  <c r="L35" i="21"/>
  <c r="L34" i="21"/>
  <c r="L32" i="21"/>
  <c r="L31" i="21"/>
  <c r="L30" i="21"/>
  <c r="L29" i="21"/>
  <c r="L27" i="21"/>
  <c r="L24" i="21"/>
  <c r="L23" i="21"/>
  <c r="L22" i="21"/>
  <c r="L21" i="21"/>
  <c r="L20" i="21"/>
  <c r="L19" i="21"/>
  <c r="L18" i="21"/>
  <c r="L15" i="21"/>
  <c r="L14" i="21"/>
  <c r="L12" i="21"/>
  <c r="L11" i="21"/>
  <c r="L10" i="21"/>
  <c r="L9" i="21"/>
  <c r="L8" i="21"/>
  <c r="L6" i="21"/>
  <c r="L5" i="21"/>
  <c r="L4" i="21"/>
  <c r="L3" i="21"/>
  <c r="K2" i="21"/>
  <c r="E32" i="22" s="1"/>
  <c r="F178" i="21"/>
  <c r="F176" i="21"/>
  <c r="F175" i="21"/>
  <c r="F174" i="21"/>
  <c r="F173" i="21"/>
  <c r="F172" i="21"/>
  <c r="F171" i="21"/>
  <c r="F170" i="21"/>
  <c r="F169" i="21"/>
  <c r="F168" i="21"/>
  <c r="F167" i="21"/>
  <c r="F166" i="21"/>
  <c r="F165" i="21"/>
  <c r="F164" i="21"/>
  <c r="F162" i="21"/>
  <c r="F161" i="21"/>
  <c r="F160" i="21"/>
  <c r="F159" i="21"/>
  <c r="F157" i="21"/>
  <c r="F151" i="21"/>
  <c r="E146" i="21" s="1"/>
  <c r="E22" i="22" s="1"/>
  <c r="F150" i="21"/>
  <c r="F128" i="21"/>
  <c r="F127" i="21"/>
  <c r="F126" i="21"/>
  <c r="F125" i="21"/>
  <c r="F124" i="21"/>
  <c r="F122" i="21"/>
  <c r="F121" i="21"/>
  <c r="E107" i="21"/>
  <c r="E24" i="22" s="1"/>
  <c r="F115" i="21"/>
  <c r="F113" i="21"/>
  <c r="F109" i="21"/>
  <c r="F99" i="21"/>
  <c r="F98" i="21"/>
  <c r="F97" i="21"/>
  <c r="F95" i="21"/>
  <c r="F93" i="21"/>
  <c r="F85" i="21"/>
  <c r="E83" i="21" s="1"/>
  <c r="E14" i="22" s="1"/>
  <c r="F76" i="21"/>
  <c r="F69" i="21"/>
  <c r="F68" i="21"/>
  <c r="F64" i="21"/>
  <c r="F61" i="21"/>
  <c r="F59" i="21"/>
  <c r="F57" i="21"/>
  <c r="F56" i="21"/>
  <c r="F54" i="21"/>
  <c r="F25" i="21"/>
  <c r="F24" i="21"/>
  <c r="F23" i="21"/>
  <c r="F19" i="21"/>
  <c r="F18" i="21"/>
  <c r="F17" i="21"/>
  <c r="E2" i="21" s="1"/>
  <c r="E12" i="22" s="1"/>
  <c r="F16" i="21"/>
  <c r="F15" i="21"/>
  <c r="F7" i="21"/>
  <c r="F6" i="21"/>
  <c r="F3" i="21"/>
  <c r="J171" i="21"/>
  <c r="D153" i="21"/>
  <c r="D130" i="21"/>
  <c r="J81" i="21"/>
  <c r="D146" i="21"/>
  <c r="J162" i="21"/>
  <c r="J150" i="21"/>
  <c r="J130" i="21"/>
  <c r="J119" i="21"/>
  <c r="J108" i="21"/>
  <c r="J73" i="21"/>
  <c r="E18" i="22"/>
  <c r="K119" i="21" l="1"/>
  <c r="E30" i="22" s="1"/>
  <c r="E53" i="21"/>
  <c r="E6" i="22" s="1"/>
  <c r="E153" i="21"/>
  <c r="E34" i="22" s="1"/>
  <c r="G23" i="22"/>
  <c r="K202" i="21" l="1"/>
  <c r="E202" i="21"/>
  <c r="G32" i="22" s="1"/>
  <c r="G35" i="22" s="1"/>
</calcChain>
</file>

<file path=xl/sharedStrings.xml><?xml version="1.0" encoding="utf-8"?>
<sst xmlns="http://schemas.openxmlformats.org/spreadsheetml/2006/main" count="230" uniqueCount="201">
  <si>
    <t>Disco Duro</t>
  </si>
  <si>
    <t>Precio de la configuración:</t>
  </si>
  <si>
    <t>CONFIGURADOR:</t>
  </si>
  <si>
    <t>Monitor</t>
  </si>
  <si>
    <t>MONITORES</t>
  </si>
  <si>
    <t>PROCESADORES</t>
  </si>
  <si>
    <t>PRECIO CON IVA</t>
  </si>
  <si>
    <t>SO DIMM DDR-667  1G</t>
  </si>
  <si>
    <t>SO DIMM DDR-667 2G</t>
  </si>
  <si>
    <t>SO DIMM DDR-800 1G</t>
  </si>
  <si>
    <t>SO DIMM DDR2- 800 2G</t>
  </si>
  <si>
    <t>SO DIMM DDR3-1333 2G</t>
  </si>
  <si>
    <t>SO DIMM DDR3-1333 4G</t>
  </si>
  <si>
    <t>SO DIMM DDR3-1333 8G</t>
  </si>
  <si>
    <t>SO DIMM DDR3-1600 8G</t>
  </si>
  <si>
    <t>SO DIMM DDR3-1600 4G</t>
  </si>
  <si>
    <t>DIMM DDR2-667 2G</t>
  </si>
  <si>
    <t>DIMM DDR2-800 2G</t>
  </si>
  <si>
    <t>DIMM DDR3-1333 2G</t>
  </si>
  <si>
    <t>DIMM DDR3-1333 4G</t>
  </si>
  <si>
    <t>DIMM DDR3-1333 8G</t>
  </si>
  <si>
    <t>DIMM DDR3-1600 2G</t>
  </si>
  <si>
    <t>DIMM DDR3-1600 4G</t>
  </si>
  <si>
    <t>PLACAS BASE ASUS GIGABYTE</t>
  </si>
  <si>
    <t>OPTICOS</t>
  </si>
  <si>
    <t>DISCOS DUROS Y SÓLIDOS</t>
  </si>
  <si>
    <t>TARJETAS GRÁFICAS</t>
  </si>
  <si>
    <t>727 MINITORRE 500 W</t>
  </si>
  <si>
    <t>FUENTES ALIMENTACIÓN</t>
  </si>
  <si>
    <t>Fuentes Alimentación</t>
  </si>
  <si>
    <t>SAI</t>
  </si>
  <si>
    <t>SAI SALICRU SPS ONE 900</t>
  </si>
  <si>
    <t>Ópticos</t>
  </si>
  <si>
    <t>Motherboard</t>
  </si>
  <si>
    <t>CAJAS PC SOBREMESA</t>
  </si>
  <si>
    <t>Caja PC Sobremesa</t>
  </si>
  <si>
    <t>Tarjeta Gráfica</t>
  </si>
  <si>
    <t>Teclado/ Ratón</t>
  </si>
  <si>
    <t>Multifunción</t>
  </si>
  <si>
    <t>PORTÁTILES</t>
  </si>
  <si>
    <t>Portátiles</t>
  </si>
  <si>
    <t>MEMORIAS EXTERNAS</t>
  </si>
  <si>
    <t xml:space="preserve">                                                        Calle Suecia, 79</t>
  </si>
  <si>
    <t xml:space="preserve">                                                        Tf.: 912607686</t>
  </si>
  <si>
    <t xml:space="preserve">                                            multiservice24h</t>
  </si>
  <si>
    <t>PACKARD BELL EASY NOTE ENTE11HC-B960</t>
  </si>
  <si>
    <t>ACER NX.V7XEB.009 CON WINDOWS 8 64 BITS</t>
  </si>
  <si>
    <t>TABLETS</t>
  </si>
  <si>
    <t>Tablets</t>
  </si>
  <si>
    <t>+</t>
  </si>
  <si>
    <t>SEAGATE 16MB 500 G 3,5 " SATA III</t>
  </si>
  <si>
    <t>W. DIGITAL 16 MB 500G 3,5" SATA III</t>
  </si>
  <si>
    <t>SEAGATE 64 MB 1 T 3,5" SATA III</t>
  </si>
  <si>
    <t>W. DIGITAL 64 MB 1 T 3,5 " SATA III</t>
  </si>
  <si>
    <t>SEAGATE 64 MB 2 T 3,5" SATA III</t>
  </si>
  <si>
    <t>W. DIGITAL 64 MB 2T 3,5 " SATA III</t>
  </si>
  <si>
    <t>SEAGATE 64 MB 3 T 3,5" SATA III</t>
  </si>
  <si>
    <t>SEAGATE 64 MB 4 T 3,5" SATA III</t>
  </si>
  <si>
    <t>W. DIGITAL 8MB 320 G 2,5" SATA III</t>
  </si>
  <si>
    <t>W. DIGITAL 8 MB 500 G 2,5" SATA III</t>
  </si>
  <si>
    <t>ASUS F2A55-M-LK AMD FM2 USB 2.0 VGA 7.1</t>
  </si>
  <si>
    <t xml:space="preserve">                                                        e-mail: informatica@multiservice24h.eu</t>
  </si>
  <si>
    <t>ASUS H61-M E 1155 VGA AUDIO 7.1 USB 2.0</t>
  </si>
  <si>
    <t>ASUS H61-MC 1155</t>
  </si>
  <si>
    <t>ASUS H61 M-K 1155</t>
  </si>
  <si>
    <t>ASUS MB B75 M-A MATX REV3, S1155 4DDR3 VGA+HDMI</t>
  </si>
  <si>
    <t>ASUS MB B75M PLUS M S1155 USB 3.0</t>
  </si>
  <si>
    <t>GIGABYTE GA H61M DS2V</t>
  </si>
  <si>
    <t>GIGABYTE GA H61 M-DS2PV</t>
  </si>
  <si>
    <t>GIGABYTE B75M-D3H S1155</t>
  </si>
  <si>
    <t>GIGABYTE GA H77M-D3H S1155</t>
  </si>
  <si>
    <t>GIGABYTE H87M D3H S1150</t>
  </si>
  <si>
    <t>SEAGATE 8 MB 500G 2,5 " SATA III</t>
  </si>
  <si>
    <t>SEAGATE USB 3.0 1T EXTERNO</t>
  </si>
  <si>
    <t>TOSHIBA USB 3.0 500GB</t>
  </si>
  <si>
    <t>HITACHI TOURO USB 3.0 1T</t>
  </si>
  <si>
    <t>SOLIDO SAMSUNG S840EVO 120G</t>
  </si>
  <si>
    <t>SOLIDO SAMSUNG S840 EVO 250G</t>
  </si>
  <si>
    <t>SAMSUNG S840 500G</t>
  </si>
  <si>
    <t>KINGSTON V300 120G</t>
  </si>
  <si>
    <t>CRUCIAL M500 240G</t>
  </si>
  <si>
    <t>GTX650 1G DDR5</t>
  </si>
  <si>
    <t>GTX 630 AG DDR3</t>
  </si>
  <si>
    <t>GA GY N210 SL 1G DDR3</t>
  </si>
  <si>
    <t>EN210 TC1G D3 L SILENT 1G DDR3</t>
  </si>
  <si>
    <t>GT610 SL 2G DDR3</t>
  </si>
  <si>
    <t>GTX 650 SGB DDR5</t>
  </si>
  <si>
    <t>TABLET BQ CURIE 2 QUEAD CORE 32GB 8"</t>
  </si>
  <si>
    <t>TABLET BQ CURIE 16GB 8"</t>
  </si>
  <si>
    <t>TABLET BQ CURIE  2 QUAD CORE 3G 32GB 8"</t>
  </si>
  <si>
    <t>M25 MINITORRE 5002</t>
  </si>
  <si>
    <t>J602 F12</t>
  </si>
  <si>
    <t>TQC 3002D MICROATX</t>
  </si>
  <si>
    <t>COOLMASTER ELITE 350</t>
  </si>
  <si>
    <t>BROTHER LASER HL2130</t>
  </si>
  <si>
    <t>LG GH24NSB0 24X DOBLE CAPA SATA</t>
  </si>
  <si>
    <t>SAMSUNG SH224DB</t>
  </si>
  <si>
    <t>SAMSUNG SLIM SN209 DVDRW 82 NEGRA</t>
  </si>
  <si>
    <t xml:space="preserve">LG SLIM EXTERNA E220 DVDRW 8X </t>
  </si>
  <si>
    <t>Ratón mini TQM-697U cable retractil</t>
  </si>
  <si>
    <t>GENIUS KB110X USB  TECLADO</t>
  </si>
  <si>
    <t>GENIUS SLIM STAR 8000  Tecl. + Raton</t>
  </si>
  <si>
    <t>Ratón genius  NS100X</t>
  </si>
  <si>
    <t>Ratón genius wireless traveler 6000</t>
  </si>
  <si>
    <t>Ratón geniusx scroll optico usb</t>
  </si>
  <si>
    <t>Logitech K120 Teclado</t>
  </si>
  <si>
    <t>Logitech WIRELESS K270 Teclado</t>
  </si>
  <si>
    <t xml:space="preserve">Logitech MK120 Tecl+Ratón </t>
  </si>
  <si>
    <t>Logitech MK220 Tecl+Ratón Inalambrico</t>
  </si>
  <si>
    <t>Logitech MK270 Tecl+Ratón Inalambrico</t>
  </si>
  <si>
    <t>Ratón Logitech B110</t>
  </si>
  <si>
    <t>Ratón Logitech laser LS1</t>
  </si>
  <si>
    <t>Ratón Logitech laser M500</t>
  </si>
  <si>
    <t>Ratón Logitech M175  wireless</t>
  </si>
  <si>
    <t>Ratón Logitech M185  wireless</t>
  </si>
  <si>
    <t>Ratón Logitech M235  wireless</t>
  </si>
  <si>
    <t>MICRO-SD HC4</t>
  </si>
  <si>
    <t>MICRO-SD HC6</t>
  </si>
  <si>
    <t>MICRO-SD HC10</t>
  </si>
  <si>
    <t>PEN DRIVE USB 2.0  TOSHIBA</t>
  </si>
  <si>
    <t>PEN DRIVE USB 3.0  TOSHIBA</t>
  </si>
  <si>
    <t>PEN DRIVE USB DATATRAVELER  2.0</t>
  </si>
  <si>
    <t>SAI IDG  600VA/360W OFF-LINE</t>
  </si>
  <si>
    <t>SAI IDG  800VA/480W OFF-LINE</t>
  </si>
  <si>
    <t>SAI SAILICRU SPS 2000N</t>
  </si>
  <si>
    <t>TMX 500W</t>
  </si>
  <si>
    <t>SFX 500W</t>
  </si>
  <si>
    <t>TFX-R</t>
  </si>
  <si>
    <t xml:space="preserve">TMX02001U  </t>
  </si>
  <si>
    <t>FUENTE ATX 3GO 12X12</t>
  </si>
  <si>
    <t>TOOQ 600 PFC ACTIVO</t>
  </si>
  <si>
    <t>TOOQ 650 PFC ACTIVO</t>
  </si>
  <si>
    <t>COOLMASTER 600W</t>
  </si>
  <si>
    <t>2.5" SATA USB 3.0  COOLBOX</t>
  </si>
  <si>
    <t>2.5" SATA USB 2.0  COOLBOX</t>
  </si>
  <si>
    <t xml:space="preserve">2,5"  IDE -SATA </t>
  </si>
  <si>
    <t xml:space="preserve">3,5"  IDE-SATA </t>
  </si>
  <si>
    <t xml:space="preserve">LG 19EN33S-B  </t>
  </si>
  <si>
    <t>PACKARD BELL WISEO</t>
  </si>
  <si>
    <t>LG 20EN33SS</t>
  </si>
  <si>
    <t>LG 22EN33S-B</t>
  </si>
  <si>
    <t>LG  24EN33S</t>
  </si>
  <si>
    <t>ASUS VS197DE LED</t>
  </si>
  <si>
    <t>ASUS VW199TR Multimedia</t>
  </si>
  <si>
    <t>HANNS  5:4  MULTIMEDIA  HX193DPB</t>
  </si>
  <si>
    <t>HANNS HE225DPB</t>
  </si>
  <si>
    <t>TACTIL MUSTEK-TS-15UN, RESISTIVA</t>
  </si>
  <si>
    <t>CONS</t>
  </si>
  <si>
    <t>PRECIOS ACTUALIZADOS</t>
  </si>
  <si>
    <t>Lector Tarjetas</t>
  </si>
  <si>
    <t>Memoria Externa</t>
  </si>
  <si>
    <t>Disco Externo</t>
  </si>
  <si>
    <t>Memoria Interna</t>
  </si>
  <si>
    <t>Microprocesador</t>
  </si>
  <si>
    <t>Lector de Tarjetas</t>
  </si>
  <si>
    <t>MEMORIAS INTERNAS</t>
  </si>
  <si>
    <t xml:space="preserve">DISCO DURO EXTERNO </t>
  </si>
  <si>
    <t>TECLADOS/RATÓN</t>
  </si>
  <si>
    <t>cons</t>
  </si>
  <si>
    <t>i5 4440 6MB 1150 3,0 Ghz</t>
  </si>
  <si>
    <t>i5 4670 8MB 1150 3,4 Ghz</t>
  </si>
  <si>
    <t>i7 4770 8MB   1150 3,4 Ghz</t>
  </si>
  <si>
    <t>i7 4770  K  8MB   1150 3,4 Ghz</t>
  </si>
  <si>
    <t>G1620 Celeron 2MB 2,6ghz 1155</t>
  </si>
  <si>
    <t>G2030 DualCore 2MB 2,9Ghz 1155</t>
  </si>
  <si>
    <t>G3220 SOCKET 1150 3,0Ghz 1150</t>
  </si>
  <si>
    <t>i3 4130 3MB  1150 3,3Ghz 1150</t>
  </si>
  <si>
    <t>i3 3220 3MB 3,3 Ghz 1155</t>
  </si>
  <si>
    <t>i3 3240 3MB 3,4Ghz 1155</t>
  </si>
  <si>
    <t>i5 3330 6MB 3,0 Ghz 1155</t>
  </si>
  <si>
    <t>i5 3470 6MB 3,2 Ghz 1155</t>
  </si>
  <si>
    <t>i5 3570 6MB 3,4 Ghz 1155</t>
  </si>
  <si>
    <t>i7 3770 8MB 3,4 Ghz 1155</t>
  </si>
  <si>
    <t>FM2 APU 5300  3,4Ghz</t>
  </si>
  <si>
    <t>FM2 APU 5400  3,6Ghz</t>
  </si>
  <si>
    <t>AM3 FX 4130 3,6Ghz</t>
  </si>
  <si>
    <t>AMD FX 6300 3,5Ghz</t>
  </si>
  <si>
    <t>LECTOR TARJETAS INTERNO 2.0  TOOQ</t>
  </si>
  <si>
    <t>LECTOR TARJETAS INTERNO 3..0  COOLBOX</t>
  </si>
  <si>
    <t>LECTOR DE TARJETAS EXTERNO CONNECTION</t>
  </si>
  <si>
    <t>LECTOR DE TARJETAS EXTERNO TECNIMAX CON DNI</t>
  </si>
  <si>
    <t>PRINT SERVER 1PTO USB WIRELESS</t>
  </si>
  <si>
    <t>HP DeskJet 1510  3en1  MULTIFUNCÓN</t>
  </si>
  <si>
    <t>HP DeskJet 2540  3en1  MULTIFUNCIÓN</t>
  </si>
  <si>
    <t>HP LASER COLOR 300 PRO M351A</t>
  </si>
  <si>
    <t>HP LaserJet PRO M375NW  MULTIFUNCIÓN</t>
  </si>
  <si>
    <t>HP LASER COLOR  PRO200  M276 N  MULTIFUNCIÓN  4 EN 1</t>
  </si>
  <si>
    <t>BIXOLON SRP-350IIUG/BEG USB  TERMICA-TIKET</t>
  </si>
  <si>
    <t>www.multiservice24h.com</t>
  </si>
  <si>
    <t>i7 4790K 4.0 Ghz, 1150 Box</t>
  </si>
  <si>
    <t>GIGABYTE G1 SNIPER Z97 1150 ATX</t>
  </si>
  <si>
    <t>DDR 3 PC1866 16 GB KINGSTON HYPERX  2X8GB</t>
  </si>
  <si>
    <t>SSDNOW KINGSTON V300 240G SATA III</t>
  </si>
  <si>
    <t>TACENS ANIMA ACR3 USB 3.0+BLUETOOTH</t>
  </si>
  <si>
    <t>AEROCOOL GT ADVANCE EDITION NEGRA</t>
  </si>
  <si>
    <t>L-LINK 950 WATT</t>
  </si>
  <si>
    <t>INTERNO 2TB SEAGATE SATA III 64 MB</t>
  </si>
  <si>
    <t xml:space="preserve">SOUND BLASTER AUDIGY RX  PCI-E </t>
  </si>
  <si>
    <t>ALTAVOCES 2.1 TACENS MARS GAMING MS2</t>
  </si>
  <si>
    <t>LG BH16N640 AUAR10B DVD-BLUERAY REC</t>
  </si>
  <si>
    <t>ASUS ATI RADEON R9 270X DIRECT CU II 4GB DDR5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</si>
</sst>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#,##0\ &quot;€&quot;;[Red]\-#,##0\ &quot;€&quot;"/>
    <numFmt numFmtId="8" formatCode="#,##0.00\ &quot;€&quot;;[Red]\-#,##0.00\ &quot;€&quot;"/>
    <numFmt numFmtId="164" formatCode="#,##0.00\ [$€-1]"/>
    <numFmt numFmtId="165" formatCode="#,##0.00\ &quot;€&quot;"/>
  </numFmts>
  <fonts count="30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</font>
    <font>
      <b/>
      <sz val="10"/>
      <color indexed="18"/>
      <name val="Arial"/>
      <family val="2"/>
    </font>
    <font>
      <b/>
      <sz val="8"/>
      <name val="Arial"/>
      <family val="2"/>
    </font>
    <font>
      <b/>
      <sz val="10"/>
      <color indexed="10"/>
      <name val="Arial"/>
      <family val="2"/>
    </font>
    <font>
      <b/>
      <sz val="8"/>
      <color indexed="18"/>
      <name val="Arial"/>
      <family val="2"/>
    </font>
    <font>
      <b/>
      <sz val="8.5"/>
      <color indexed="10"/>
      <name val="Arial"/>
      <family val="2"/>
    </font>
    <font>
      <b/>
      <sz val="8"/>
      <color indexed="12"/>
      <name val="Tahoma"/>
      <family val="2"/>
    </font>
    <font>
      <b/>
      <sz val="10"/>
      <color indexed="12"/>
      <name val="Arial"/>
    </font>
    <font>
      <sz val="10"/>
      <name val="ITC Kabel Book"/>
      <family val="2"/>
    </font>
    <font>
      <u/>
      <sz val="10"/>
      <color indexed="12"/>
      <name val="ITC Kabel Book"/>
      <family val="2"/>
    </font>
    <font>
      <b/>
      <sz val="14"/>
      <name val="Arial"/>
      <family val="2"/>
    </font>
    <font>
      <sz val="14"/>
      <name val="Arial"/>
      <family val="2"/>
    </font>
    <font>
      <b/>
      <sz val="9"/>
      <color indexed="10"/>
      <name val="Arial"/>
      <family val="2"/>
    </font>
    <font>
      <b/>
      <sz val="10"/>
      <name val="Arial"/>
    </font>
    <font>
      <b/>
      <sz val="12"/>
      <name val="Arial"/>
    </font>
    <font>
      <sz val="8"/>
      <name val="Arial"/>
    </font>
    <font>
      <sz val="12"/>
      <name val="ITC Kabel Book"/>
      <family val="2"/>
    </font>
    <font>
      <b/>
      <sz val="16"/>
      <color indexed="10"/>
      <name val="Arial"/>
      <family val="2"/>
    </font>
    <font>
      <b/>
      <sz val="14"/>
      <color indexed="8"/>
      <name val="Arial"/>
      <family val="2"/>
    </font>
    <font>
      <sz val="14"/>
      <name val="Times New Roman"/>
      <family val="1"/>
    </font>
    <font>
      <u/>
      <sz val="10"/>
      <color indexed="12"/>
      <name val="Arial"/>
      <family val="2"/>
    </font>
    <font>
      <u/>
      <sz val="10"/>
      <color rgb="FF0000FF"/>
      <name val="Arial"/>
      <family val="2"/>
    </font>
    <font>
      <sz val="9"/>
      <name val="Arial"/>
      <family val="2"/>
    </font>
    <font>
      <b/>
      <sz val="16"/>
      <color rgb="FF006600"/>
      <name val="Adobe Myungjo Std M"/>
      <family val="1"/>
      <charset val="128"/>
    </font>
    <font>
      <b/>
      <sz val="9"/>
      <name val="Arial"/>
      <family val="2"/>
    </font>
    <font>
      <u/>
      <sz val="8"/>
      <color rgb="FF0000FF"/>
      <name val="Arial"/>
      <family val="2"/>
    </font>
    <font>
      <sz val="18"/>
      <color theme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0" fillId="0" borderId="0" xfId="0" applyProtection="1">
      <protection locked="0" hidden="1"/>
    </xf>
    <xf numFmtId="0" fontId="0" fillId="0" borderId="0" xfId="0" applyAlignment="1" applyProtection="1">
      <alignment horizontal="left"/>
      <protection locked="0" hidden="1"/>
    </xf>
    <xf numFmtId="0" fontId="1" fillId="0" borderId="1" xfId="0" applyNumberFormat="1" applyFont="1" applyBorder="1" applyAlignment="1" applyProtection="1">
      <alignment horizontal="left"/>
      <protection locked="0" hidden="1"/>
    </xf>
    <xf numFmtId="0" fontId="1" fillId="0" borderId="0" xfId="0" applyNumberFormat="1" applyFont="1" applyBorder="1" applyAlignment="1" applyProtection="1">
      <alignment horizontal="left"/>
      <protection locked="0" hidden="1"/>
    </xf>
    <xf numFmtId="0" fontId="1" fillId="0" borderId="2" xfId="0" quotePrefix="1" applyNumberFormat="1" applyFont="1" applyFill="1" applyBorder="1" applyAlignment="1" applyProtection="1">
      <alignment vertical="center" wrapText="1"/>
      <protection locked="0" hidden="1"/>
    </xf>
    <xf numFmtId="165" fontId="1" fillId="0" borderId="2" xfId="0" quotePrefix="1" applyNumberFormat="1" applyFont="1" applyFill="1" applyBorder="1" applyAlignment="1" applyProtection="1">
      <alignment vertical="center" wrapText="1"/>
      <protection locked="0" hidden="1"/>
    </xf>
    <xf numFmtId="0" fontId="1" fillId="0" borderId="3" xfId="0" quotePrefix="1" applyNumberFormat="1" applyFont="1" applyFill="1" applyBorder="1" applyAlignment="1" applyProtection="1">
      <alignment vertical="center" wrapText="1"/>
      <protection locked="0" hidden="1"/>
    </xf>
    <xf numFmtId="165" fontId="1" fillId="0" borderId="4" xfId="0" quotePrefix="1" applyNumberFormat="1" applyFont="1" applyFill="1" applyBorder="1" applyAlignment="1" applyProtection="1">
      <alignment vertical="center" wrapText="1"/>
      <protection locked="0" hidden="1"/>
    </xf>
    <xf numFmtId="0" fontId="1" fillId="0" borderId="2" xfId="0" quotePrefix="1" applyNumberFormat="1" applyFont="1" applyFill="1" applyBorder="1" applyAlignment="1">
      <alignment vertical="center" wrapText="1"/>
    </xf>
    <xf numFmtId="165" fontId="1" fillId="0" borderId="2" xfId="0" quotePrefix="1" applyNumberFormat="1" applyFont="1" applyFill="1" applyBorder="1" applyAlignment="1">
      <alignment vertical="center" wrapText="1"/>
    </xf>
    <xf numFmtId="165" fontId="1" fillId="2" borderId="2" xfId="0" quotePrefix="1" applyNumberFormat="1" applyFont="1" applyFill="1" applyBorder="1" applyAlignment="1">
      <alignment vertical="center" wrapText="1"/>
    </xf>
    <xf numFmtId="0" fontId="1" fillId="3" borderId="2" xfId="0" quotePrefix="1" applyNumberFormat="1" applyFont="1" applyFill="1" applyBorder="1" applyAlignment="1">
      <alignment vertical="center" wrapText="1"/>
    </xf>
    <xf numFmtId="165" fontId="1" fillId="3" borderId="2" xfId="0" quotePrefix="1" applyNumberFormat="1" applyFont="1" applyFill="1" applyBorder="1" applyAlignment="1">
      <alignment vertical="center" wrapText="1"/>
    </xf>
    <xf numFmtId="165" fontId="1" fillId="3" borderId="5" xfId="0" quotePrefix="1" applyNumberFormat="1" applyFont="1" applyFill="1" applyBorder="1" applyAlignment="1">
      <alignment vertical="center" wrapText="1"/>
    </xf>
    <xf numFmtId="165" fontId="0" fillId="0" borderId="0" xfId="0" applyNumberFormat="1" applyProtection="1">
      <protection locked="0" hidden="1"/>
    </xf>
    <xf numFmtId="0" fontId="1" fillId="3" borderId="2" xfId="0" applyNumberFormat="1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vertical="center" wrapText="1"/>
    </xf>
    <xf numFmtId="6" fontId="0" fillId="0" borderId="0" xfId="0" applyNumberFormat="1" applyProtection="1">
      <protection locked="0" hidden="1"/>
    </xf>
    <xf numFmtId="0" fontId="1" fillId="2" borderId="2" xfId="0" applyNumberFormat="1" applyFont="1" applyFill="1" applyBorder="1" applyAlignment="1">
      <alignment vertical="center" wrapText="1"/>
    </xf>
    <xf numFmtId="0" fontId="1" fillId="0" borderId="1" xfId="0" applyNumberFormat="1" applyFont="1" applyBorder="1" applyAlignment="1" applyProtection="1">
      <alignment horizontal="left"/>
      <protection hidden="1"/>
    </xf>
    <xf numFmtId="165" fontId="1" fillId="3" borderId="2" xfId="0" applyNumberFormat="1" applyFont="1" applyFill="1" applyBorder="1" applyAlignment="1">
      <alignment vertical="center" wrapText="1"/>
    </xf>
    <xf numFmtId="165" fontId="1" fillId="0" borderId="2" xfId="0" applyNumberFormat="1" applyFont="1" applyFill="1" applyBorder="1" applyAlignment="1">
      <alignment vertical="center" wrapText="1"/>
    </xf>
    <xf numFmtId="0" fontId="1" fillId="3" borderId="5" xfId="0" applyNumberFormat="1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vertical="center" wrapText="1"/>
    </xf>
    <xf numFmtId="165" fontId="1" fillId="0" borderId="7" xfId="0" quotePrefix="1" applyNumberFormat="1" applyFont="1" applyFill="1" applyBorder="1" applyAlignment="1">
      <alignment vertical="center" wrapText="1"/>
    </xf>
    <xf numFmtId="8" fontId="0" fillId="0" borderId="0" xfId="0" applyNumberFormat="1" applyProtection="1">
      <protection locked="0" hidden="1"/>
    </xf>
    <xf numFmtId="165" fontId="18" fillId="0" borderId="0" xfId="0" applyNumberFormat="1" applyFont="1" applyProtection="1">
      <protection locked="0" hidden="1"/>
    </xf>
    <xf numFmtId="0" fontId="8" fillId="4" borderId="8" xfId="0" applyFont="1" applyFill="1" applyBorder="1" applyAlignment="1" applyProtection="1">
      <alignment horizontal="center" vertical="center"/>
      <protection hidden="1"/>
    </xf>
    <xf numFmtId="0" fontId="8" fillId="4" borderId="9" xfId="0" applyFont="1" applyFill="1" applyBorder="1" applyAlignment="1" applyProtection="1">
      <alignment horizontal="center" vertical="center"/>
      <protection hidden="1"/>
    </xf>
    <xf numFmtId="0" fontId="5" fillId="5" borderId="0" xfId="0" applyFont="1" applyFill="1" applyBorder="1" applyProtection="1"/>
    <xf numFmtId="0" fontId="0" fillId="5" borderId="0" xfId="0" applyFill="1" applyBorder="1" applyProtection="1"/>
    <xf numFmtId="0" fontId="0" fillId="5" borderId="0" xfId="0" applyFill="1" applyProtection="1"/>
    <xf numFmtId="0" fontId="0" fillId="5" borderId="0" xfId="0" applyFill="1" applyAlignment="1" applyProtection="1">
      <alignment horizontal="left"/>
    </xf>
    <xf numFmtId="0" fontId="0" fillId="5" borderId="0" xfId="0" applyFill="1" applyBorder="1" applyAlignment="1" applyProtection="1">
      <alignment vertical="center"/>
    </xf>
    <xf numFmtId="0" fontId="2" fillId="5" borderId="0" xfId="0" applyFont="1" applyFill="1" applyBorder="1" applyProtection="1"/>
    <xf numFmtId="49" fontId="6" fillId="5" borderId="0" xfId="0" applyNumberFormat="1" applyFont="1" applyFill="1" applyBorder="1" applyAlignment="1" applyProtection="1">
      <alignment horizontal="right"/>
    </xf>
    <xf numFmtId="0" fontId="2" fillId="5" borderId="0" xfId="0" applyFont="1" applyFill="1" applyBorder="1" applyAlignment="1" applyProtection="1">
      <alignment horizontal="right"/>
    </xf>
    <xf numFmtId="0" fontId="4" fillId="5" borderId="0" xfId="0" applyFont="1" applyFill="1" applyBorder="1" applyAlignment="1" applyProtection="1">
      <alignment horizontal="left"/>
    </xf>
    <xf numFmtId="165" fontId="5" fillId="5" borderId="10" xfId="0" applyNumberFormat="1" applyFont="1" applyFill="1" applyBorder="1" applyAlignment="1" applyProtection="1">
      <alignment horizontal="right" vertical="center"/>
      <protection hidden="1"/>
    </xf>
    <xf numFmtId="0" fontId="1" fillId="5" borderId="0" xfId="0" applyNumberFormat="1" applyFont="1" applyFill="1" applyBorder="1" applyAlignment="1" applyProtection="1">
      <alignment horizontal="right"/>
      <protection hidden="1"/>
    </xf>
    <xf numFmtId="165" fontId="5" fillId="5" borderId="0" xfId="0" applyNumberFormat="1" applyFont="1" applyFill="1" applyBorder="1" applyProtection="1"/>
    <xf numFmtId="0" fontId="0" fillId="5" borderId="11" xfId="0" applyFill="1" applyBorder="1" applyAlignment="1" applyProtection="1">
      <alignment horizontal="left"/>
    </xf>
    <xf numFmtId="0" fontId="0" fillId="5" borderId="2" xfId="0" applyFill="1" applyBorder="1" applyAlignment="1" applyProtection="1">
      <alignment horizontal="left"/>
    </xf>
    <xf numFmtId="0" fontId="0" fillId="5" borderId="5" xfId="0" applyFill="1" applyBorder="1" applyAlignment="1" applyProtection="1">
      <alignment horizontal="left"/>
    </xf>
    <xf numFmtId="0" fontId="2" fillId="5" borderId="0" xfId="0" applyFont="1" applyFill="1" applyBorder="1" applyAlignment="1" applyProtection="1">
      <alignment horizontal="center" vertical="top"/>
    </xf>
    <xf numFmtId="0" fontId="13" fillId="5" borderId="0" xfId="0" applyFont="1" applyFill="1" applyBorder="1" applyAlignment="1" applyProtection="1">
      <alignment horizontal="left" vertical="center"/>
    </xf>
    <xf numFmtId="0" fontId="11" fillId="5" borderId="0" xfId="0" applyFont="1" applyFill="1" applyBorder="1" applyAlignment="1" applyProtection="1">
      <alignment horizontal="left"/>
    </xf>
    <xf numFmtId="0" fontId="12" fillId="5" borderId="0" xfId="1" applyFont="1" applyFill="1" applyBorder="1" applyAlignment="1" applyProtection="1">
      <alignment horizontal="left"/>
    </xf>
    <xf numFmtId="0" fontId="16" fillId="5" borderId="0" xfId="0" applyFont="1" applyFill="1" applyProtection="1"/>
    <xf numFmtId="164" fontId="0" fillId="5" borderId="0" xfId="0" applyNumberFormat="1" applyFill="1" applyProtection="1"/>
    <xf numFmtId="8" fontId="17" fillId="5" borderId="0" xfId="0" applyNumberFormat="1" applyFont="1" applyFill="1" applyProtection="1"/>
    <xf numFmtId="0" fontId="3" fillId="5" borderId="0" xfId="1" applyFill="1" applyAlignment="1" applyProtection="1"/>
    <xf numFmtId="6" fontId="0" fillId="5" borderId="0" xfId="0" applyNumberFormat="1" applyFill="1" applyProtection="1"/>
    <xf numFmtId="0" fontId="19" fillId="5" borderId="0" xfId="0" applyFont="1" applyFill="1" applyBorder="1" applyAlignment="1" applyProtection="1">
      <alignment horizontal="center"/>
    </xf>
    <xf numFmtId="164" fontId="20" fillId="5" borderId="0" xfId="0" applyNumberFormat="1" applyFont="1" applyFill="1" applyAlignment="1" applyProtection="1">
      <alignment horizontal="center"/>
    </xf>
    <xf numFmtId="164" fontId="21" fillId="5" borderId="0" xfId="0" applyNumberFormat="1" applyFont="1" applyFill="1" applyBorder="1" applyAlignment="1" applyProtection="1">
      <alignment horizontal="center" vertical="top"/>
    </xf>
    <xf numFmtId="0" fontId="19" fillId="5" borderId="0" xfId="1" applyNumberFormat="1" applyFont="1" applyFill="1" applyBorder="1" applyAlignment="1" applyProtection="1">
      <alignment horizontal="center"/>
    </xf>
    <xf numFmtId="0" fontId="22" fillId="5" borderId="0" xfId="1" applyNumberFormat="1" applyFont="1" applyFill="1" applyBorder="1" applyAlignment="1" applyProtection="1">
      <alignment horizontal="center"/>
    </xf>
    <xf numFmtId="0" fontId="15" fillId="5" borderId="0" xfId="0" applyNumberFormat="1" applyFont="1" applyFill="1" applyBorder="1" applyAlignment="1" applyProtection="1">
      <alignment horizontal="right"/>
    </xf>
    <xf numFmtId="0" fontId="1" fillId="6" borderId="2" xfId="0" applyNumberFormat="1" applyFont="1" applyFill="1" applyBorder="1" applyAlignment="1">
      <alignment vertical="center" wrapText="1"/>
    </xf>
    <xf numFmtId="0" fontId="1" fillId="6" borderId="0" xfId="0" applyFont="1" applyFill="1" applyProtection="1">
      <protection locked="0" hidden="1"/>
    </xf>
    <xf numFmtId="0" fontId="23" fillId="0" borderId="0" xfId="1" applyFont="1" applyAlignment="1" applyProtection="1"/>
    <xf numFmtId="0" fontId="23" fillId="0" borderId="0" xfId="1" applyFont="1" applyAlignment="1" applyProtection="1">
      <protection locked="0" hidden="1"/>
    </xf>
    <xf numFmtId="0" fontId="25" fillId="0" borderId="12" xfId="0" applyFont="1" applyFill="1" applyBorder="1"/>
    <xf numFmtId="0" fontId="25" fillId="0" borderId="13" xfId="0" applyFont="1" applyFill="1" applyBorder="1"/>
    <xf numFmtId="165" fontId="25" fillId="0" borderId="14" xfId="0" applyNumberFormat="1" applyFont="1" applyFill="1" applyBorder="1" applyAlignment="1">
      <alignment horizontal="right"/>
    </xf>
    <xf numFmtId="165" fontId="25" fillId="0" borderId="15" xfId="0" applyNumberFormat="1" applyFont="1" applyFill="1" applyBorder="1" applyAlignment="1">
      <alignment horizontal="right"/>
    </xf>
    <xf numFmtId="0" fontId="24" fillId="0" borderId="13" xfId="1" applyFont="1" applyFill="1" applyBorder="1" applyAlignment="1" applyProtection="1"/>
    <xf numFmtId="0" fontId="24" fillId="7" borderId="13" xfId="1" applyFont="1" applyFill="1" applyBorder="1" applyAlignment="1" applyProtection="1"/>
    <xf numFmtId="165" fontId="25" fillId="0" borderId="16" xfId="0" applyNumberFormat="1" applyFont="1" applyFill="1" applyBorder="1" applyAlignment="1">
      <alignment horizontal="right"/>
    </xf>
    <xf numFmtId="0" fontId="26" fillId="5" borderId="2" xfId="0" applyFont="1" applyFill="1" applyBorder="1" applyAlignment="1" applyProtection="1">
      <alignment horizontal="centerContinuous"/>
    </xf>
    <xf numFmtId="165" fontId="25" fillId="0" borderId="18" xfId="0" applyNumberFormat="1" applyFont="1" applyFill="1" applyBorder="1"/>
    <xf numFmtId="165" fontId="27" fillId="7" borderId="15" xfId="0" applyNumberFormat="1" applyFont="1" applyFill="1" applyBorder="1" applyAlignment="1">
      <alignment horizontal="right"/>
    </xf>
    <xf numFmtId="165" fontId="25" fillId="7" borderId="15" xfId="0" applyNumberFormat="1" applyFont="1" applyFill="1" applyBorder="1" applyAlignment="1">
      <alignment horizontal="right"/>
    </xf>
    <xf numFmtId="0" fontId="28" fillId="0" borderId="0" xfId="1" applyFont="1" applyFill="1" applyBorder="1" applyAlignment="1" applyProtection="1"/>
    <xf numFmtId="0" fontId="28" fillId="0" borderId="13" xfId="1" applyFont="1" applyFill="1" applyBorder="1" applyAlignment="1" applyProtection="1"/>
    <xf numFmtId="49" fontId="28" fillId="0" borderId="12" xfId="1" applyNumberFormat="1" applyFont="1" applyFill="1" applyBorder="1" applyAlignment="1" applyProtection="1">
      <alignment horizontal="left"/>
    </xf>
    <xf numFmtId="49" fontId="28" fillId="0" borderId="13" xfId="1" applyNumberFormat="1" applyFont="1" applyFill="1" applyBorder="1" applyAlignment="1" applyProtection="1">
      <alignment horizontal="left"/>
    </xf>
    <xf numFmtId="0" fontId="28" fillId="0" borderId="12" xfId="1" applyFont="1" applyFill="1" applyBorder="1" applyAlignment="1" applyProtection="1"/>
    <xf numFmtId="0" fontId="28" fillId="7" borderId="13" xfId="1" applyFont="1" applyFill="1" applyBorder="1" applyAlignment="1" applyProtection="1"/>
    <xf numFmtId="0" fontId="1" fillId="0" borderId="0" xfId="0" applyFont="1" applyFill="1" applyBorder="1"/>
    <xf numFmtId="0" fontId="1" fillId="0" borderId="19" xfId="0" applyFont="1" applyFill="1" applyBorder="1"/>
    <xf numFmtId="165" fontId="1" fillId="0" borderId="14" xfId="0" applyNumberFormat="1" applyFont="1" applyFill="1" applyBorder="1" applyAlignment="1">
      <alignment horizontal="right"/>
    </xf>
    <xf numFmtId="165" fontId="1" fillId="0" borderId="15" xfId="0" applyNumberFormat="1" applyFont="1" applyFill="1" applyBorder="1" applyAlignment="1">
      <alignment horizontal="right"/>
    </xf>
    <xf numFmtId="165" fontId="1" fillId="0" borderId="18" xfId="0" applyNumberFormat="1" applyFont="1" applyFill="1" applyBorder="1" applyAlignment="1">
      <alignment horizontal="right"/>
    </xf>
    <xf numFmtId="0" fontId="28" fillId="7" borderId="12" xfId="1" applyFont="1" applyFill="1" applyBorder="1" applyAlignment="1" applyProtection="1"/>
    <xf numFmtId="0" fontId="28" fillId="7" borderId="17" xfId="1" applyFont="1" applyFill="1" applyBorder="1" applyAlignment="1" applyProtection="1"/>
    <xf numFmtId="0" fontId="1" fillId="7" borderId="17" xfId="0" applyFont="1" applyFill="1" applyBorder="1"/>
    <xf numFmtId="0" fontId="29" fillId="5" borderId="2" xfId="1" applyFont="1" applyFill="1" applyBorder="1" applyAlignment="1" applyProtection="1">
      <alignment horizontal="left"/>
    </xf>
    <xf numFmtId="0" fontId="2" fillId="5" borderId="8" xfId="0" applyFont="1" applyFill="1" applyBorder="1" applyAlignment="1" applyProtection="1">
      <alignment horizontal="center"/>
    </xf>
    <xf numFmtId="0" fontId="2" fillId="5" borderId="9" xfId="0" applyFont="1" applyFill="1" applyBorder="1" applyAlignment="1" applyProtection="1">
      <alignment horizontal="center"/>
    </xf>
    <xf numFmtId="0" fontId="4" fillId="5" borderId="0" xfId="0" applyFont="1" applyFill="1" applyBorder="1" applyAlignment="1" applyProtection="1">
      <alignment horizontal="center"/>
    </xf>
    <xf numFmtId="0" fontId="13" fillId="5" borderId="0" xfId="0" applyFont="1" applyFill="1" applyBorder="1" applyAlignment="1" applyProtection="1">
      <alignment horizontal="left" vertical="center"/>
    </xf>
    <xf numFmtId="0" fontId="14" fillId="5" borderId="0" xfId="0" applyFont="1" applyFill="1" applyAlignment="1" applyProtection="1">
      <alignment horizontal="left"/>
    </xf>
    <xf numFmtId="0" fontId="14" fillId="5" borderId="0" xfId="0" applyFont="1" applyFill="1" applyAlignment="1" applyProtection="1">
      <alignment horizontal="left" vertical="center"/>
    </xf>
    <xf numFmtId="0" fontId="9" fillId="5" borderId="11" xfId="0" applyFont="1" applyFill="1" applyBorder="1" applyAlignment="1" applyProtection="1">
      <alignment horizontal="center" vertical="center" wrapText="1"/>
    </xf>
    <xf numFmtId="0" fontId="10" fillId="5" borderId="2" xfId="0" applyFont="1" applyFill="1" applyBorder="1" applyAlignment="1" applyProtection="1">
      <alignment horizontal="center"/>
    </xf>
    <xf numFmtId="0" fontId="10" fillId="5" borderId="5" xfId="0" applyFont="1" applyFill="1" applyBorder="1" applyAlignment="1" applyProtection="1">
      <alignment horizontal="center"/>
    </xf>
    <xf numFmtId="0" fontId="7" fillId="5" borderId="0" xfId="0" applyFont="1" applyFill="1" applyBorder="1" applyAlignment="1" applyProtection="1">
      <alignment horizontal="center"/>
    </xf>
    <xf numFmtId="0" fontId="4" fillId="5" borderId="0" xfId="0" applyFont="1" applyFill="1" applyBorder="1" applyAlignment="1" applyProtection="1">
      <alignment horizontal="center" vertical="center"/>
    </xf>
    <xf numFmtId="0" fontId="8" fillId="4" borderId="8" xfId="0" applyFont="1" applyFill="1" applyBorder="1" applyAlignment="1" applyProtection="1">
      <alignment horizontal="center" vertical="center"/>
      <protection hidden="1"/>
    </xf>
    <xf numFmtId="0" fontId="8" fillId="4" borderId="9" xfId="0" applyFont="1" applyFill="1" applyBorder="1" applyAlignment="1" applyProtection="1">
      <alignment horizontal="center" vertical="center"/>
      <protection hidden="1"/>
    </xf>
    <xf numFmtId="0" fontId="25" fillId="0" borderId="0" xfId="0" applyFont="1" applyProtection="1">
      <protection locked="0" hidden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9" dropStyle="combo" dx="15" fmlaLink="Componentes!$C$53" fmlaRange="Componentes!$A$53:$B$81" sel="13" val="8"/>
</file>

<file path=xl/ctrlProps/ctrlProp2.xml><?xml version="1.0" encoding="utf-8"?>
<formControlPr xmlns="http://schemas.microsoft.com/office/spreadsheetml/2009/9/main" objectType="Drop" dropStyle="combo" dx="15" fmlaLink="Componentes!$C$28" fmlaRange="Componentes!$A$28:$A$51" sel="16" val="10"/>
</file>

<file path=xl/ctrlProps/ctrlProp3.xml><?xml version="1.0" encoding="utf-8"?>
<formControlPr xmlns="http://schemas.microsoft.com/office/spreadsheetml/2009/9/main" objectType="Drop" dropStyle="combo" dx="15" fmlaLink="Componentes!$I$150" fmlaRange="Componentes!$G$150:$G$160" sel="1" val="0"/>
</file>

<file path=xl/ctrlProps/ctrlProp4.xml><?xml version="1.0" encoding="utf-8"?>
<formControlPr xmlns="http://schemas.microsoft.com/office/spreadsheetml/2009/9/main" objectType="Drop" dropStyle="combo" dx="15" fmlaLink="Componentes!$C$2" fmlaRange="Componentes!$A$2:$A$26" sel="18" val="17"/>
</file>

<file path=xl/ctrlProps/ctrlProp5.xml><?xml version="1.0" encoding="utf-8"?>
<formControlPr xmlns="http://schemas.microsoft.com/office/spreadsheetml/2009/9/main" objectType="Drop" dropStyle="combo" dx="15" fmlaLink="Componentes!$C$83" fmlaRange="Componentes!$A$83:$A$103" sel="21" val="13"/>
</file>

<file path=xl/ctrlProps/ctrlProp6.xml><?xml version="1.0" encoding="utf-8"?>
<formControlPr xmlns="http://schemas.microsoft.com/office/spreadsheetml/2009/9/main" objectType="Drop" dropStyle="combo" dx="15" fmlaLink="Componentes!$I$108" fmlaRange="Componentes!$G$108:$G$117" sel="10" val="2"/>
</file>

<file path=xl/ctrlProps/ctrlProp7.xml><?xml version="1.0" encoding="utf-8"?>
<formControlPr xmlns="http://schemas.microsoft.com/office/spreadsheetml/2009/9/main" objectType="Drop" dropStyle="combo" dx="15" fmlaLink="Componentes!$I$73" fmlaRange="Componentes!$G$73:$G$79" sel="1" val="0"/>
</file>

<file path=xl/ctrlProps/ctrlProp8.xml><?xml version="1.0" encoding="utf-8"?>
<formControlPr xmlns="http://schemas.microsoft.com/office/spreadsheetml/2009/9/main" objectType="Drop" dropStyle="combo" dx="15" fmlaLink="Componentes!$I$81" fmlaRange="Componentes!$G$81:$G$106" sel="7" val="3"/>
</file>

<file path=xl/ctrlProps/ctrlProp9.xml><?xml version="1.0" encoding="utf-8"?>
<formControlPr xmlns="http://schemas.microsoft.com/office/spreadsheetml/2009/9/main" objectType="Drop" dropStyle="combo" dx="15" fmlaLink="Componentes!$C$146" fmlaRange="Componentes!$A$146:$A$151" sel="6" val="0"/>
</file>

<file path=xl/ctrlProps/ctrlProp10.xml><?xml version="1.0" encoding="utf-8"?>
<formControlPr xmlns="http://schemas.microsoft.com/office/spreadsheetml/2009/9/main" objectType="Drop" dropStyle="combo" dx="15" fmlaLink="Componentes!$C$107" fmlaRange="Componentes!$A$107:$A$124" sel="8" val="0"/>
</file>

<file path=xl/ctrlProps/ctrlProp11.xml><?xml version="1.0" encoding="utf-8"?>
<formControlPr xmlns="http://schemas.microsoft.com/office/spreadsheetml/2009/9/main" objectType="Drop" dropStyle="combo" dx="15" fmlaLink="Componentes!$C$130" fmlaRange="Componentes!$A$130:$A$136" sel="1" val="0"/>
</file>

<file path=xl/ctrlProps/ctrlProp12.xml><?xml version="1.0" encoding="utf-8"?>
<formControlPr xmlns="http://schemas.microsoft.com/office/spreadsheetml/2009/9/main" objectType="Drop" dropStyle="combo" dx="15" fmlaLink="Componentes!$I$130" fmlaRange="Componentes!$G$130:$G$148" sel="1" val="0"/>
</file>

<file path=xl/ctrlProps/ctrlProp13.xml><?xml version="1.0" encoding="utf-8"?>
<formControlPr xmlns="http://schemas.microsoft.com/office/spreadsheetml/2009/9/main" objectType="Drop" dropStyle="combo" dx="15" fmlaLink="Componentes!$I$119" fmlaRange="Componentes!$G$119:$G$128" sel="7"/>
</file>

<file path=xl/ctrlProps/ctrlProp14.xml><?xml version="1.0" encoding="utf-8"?>
<formControlPr xmlns="http://schemas.microsoft.com/office/spreadsheetml/2009/9/main" objectType="Drop" dropStyle="combo" dx="15" fmlaLink="Componentes!$I$2" fmlaRange="Componentes!$G$2:$G$71" sel="1" val="0"/>
</file>

<file path=xl/ctrlProps/ctrlProp15.xml><?xml version="1.0" encoding="utf-8"?>
<formControlPr xmlns="http://schemas.microsoft.com/office/spreadsheetml/2009/9/main" objectType="Drop" dropStyle="combo" dx="15" fmlaLink="Componentes!$C$153" fmlaRange="Componentes!$A$153:$A$198" sel="19" val="13"/>
</file>

<file path=xl/ctrlProps/ctrlProp16.xml><?xml version="1.0" encoding="utf-8"?>
<formControlPr xmlns="http://schemas.microsoft.com/office/spreadsheetml/2009/9/main" objectType="Drop" dropStyle="combo" dx="15" fmlaLink="Componentes!$I$171" fmlaRange="Componentes!$G$171:$G$201" sel="9" val="5"/>
</file>

<file path=xl/ctrlProps/ctrlProp17.xml><?xml version="1.0" encoding="utf-8"?>
<formControlPr xmlns="http://schemas.microsoft.com/office/spreadsheetml/2009/9/main" objectType="Drop" dropStyle="combo" dx="15" fmlaLink="Componentes!$I$162" fmlaRange="Componentes!$G$162:$G$169" sel="7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6</xdr:row>
      <xdr:rowOff>0</xdr:rowOff>
    </xdr:from>
    <xdr:to>
      <xdr:col>8</xdr:col>
      <xdr:colOff>0</xdr:colOff>
      <xdr:row>6</xdr:row>
      <xdr:rowOff>0</xdr:rowOff>
    </xdr:to>
    <xdr:sp macro="" textlink="">
      <xdr:nvSpPr>
        <xdr:cNvPr id="22848" name="Line 1"/>
        <xdr:cNvSpPr>
          <a:spLocks noChangeShapeType="1"/>
        </xdr:cNvSpPr>
      </xdr:nvSpPr>
      <xdr:spPr bwMode="auto">
        <a:xfrm>
          <a:off x="8439150" y="1771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209550</xdr:colOff>
      <xdr:row>3</xdr:row>
      <xdr:rowOff>161924</xdr:rowOff>
    </xdr:from>
    <xdr:to>
      <xdr:col>3</xdr:col>
      <xdr:colOff>28575</xdr:colOff>
      <xdr:row>38</xdr:row>
      <xdr:rowOff>38099</xdr:rowOff>
    </xdr:to>
    <xdr:sp macro="" textlink="">
      <xdr:nvSpPr>
        <xdr:cNvPr id="22849" name="Rectangle 3"/>
        <xdr:cNvSpPr>
          <a:spLocks noChangeArrowheads="1"/>
        </xdr:cNvSpPr>
      </xdr:nvSpPr>
      <xdr:spPr bwMode="auto">
        <a:xfrm>
          <a:off x="209550" y="1266824"/>
          <a:ext cx="3324225" cy="8791575"/>
        </a:xfrm>
        <a:prstGeom prst="rect">
          <a:avLst/>
        </a:prstGeom>
        <a:noFill/>
        <a:ln w="158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257175</xdr:colOff>
      <xdr:row>31</xdr:row>
      <xdr:rowOff>0</xdr:rowOff>
    </xdr:from>
    <xdr:to>
      <xdr:col>6</xdr:col>
      <xdr:colOff>2981325</xdr:colOff>
      <xdr:row>31</xdr:row>
      <xdr:rowOff>228600</xdr:rowOff>
    </xdr:to>
    <xdr:sp macro="" textlink="">
      <xdr:nvSpPr>
        <xdr:cNvPr id="22850" name="Rectangle 7"/>
        <xdr:cNvSpPr>
          <a:spLocks noChangeArrowheads="1"/>
        </xdr:cNvSpPr>
      </xdr:nvSpPr>
      <xdr:spPr bwMode="auto">
        <a:xfrm>
          <a:off x="4752975" y="8077200"/>
          <a:ext cx="2724150" cy="228600"/>
        </a:xfrm>
        <a:prstGeom prst="rect">
          <a:avLst/>
        </a:prstGeom>
        <a:noFill/>
        <a:ln w="190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0</xdr:row>
      <xdr:rowOff>342900</xdr:rowOff>
    </xdr:from>
    <xdr:to>
      <xdr:col>8</xdr:col>
      <xdr:colOff>428625</xdr:colOff>
      <xdr:row>48</xdr:row>
      <xdr:rowOff>152400</xdr:rowOff>
    </xdr:to>
    <xdr:sp macro="" textlink="">
      <xdr:nvSpPr>
        <xdr:cNvPr id="22851" name="Rectangle 9"/>
        <xdr:cNvSpPr>
          <a:spLocks noChangeArrowheads="1"/>
        </xdr:cNvSpPr>
      </xdr:nvSpPr>
      <xdr:spPr bwMode="auto">
        <a:xfrm>
          <a:off x="104775" y="342900"/>
          <a:ext cx="8763000" cy="11496675"/>
        </a:xfrm>
        <a:prstGeom prst="rect">
          <a:avLst/>
        </a:prstGeom>
        <a:noFill/>
        <a:ln w="63500">
          <a:solidFill>
            <a:srgbClr val="00008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85725</xdr:colOff>
      <xdr:row>48</xdr:row>
      <xdr:rowOff>180975</xdr:rowOff>
    </xdr:from>
    <xdr:to>
      <xdr:col>8</xdr:col>
      <xdr:colOff>447675</xdr:colOff>
      <xdr:row>56</xdr:row>
      <xdr:rowOff>66675</xdr:rowOff>
    </xdr:to>
    <xdr:sp macro="" textlink="">
      <xdr:nvSpPr>
        <xdr:cNvPr id="22853" name="Rectangle 33"/>
        <xdr:cNvSpPr>
          <a:spLocks noChangeArrowheads="1"/>
        </xdr:cNvSpPr>
      </xdr:nvSpPr>
      <xdr:spPr bwMode="auto">
        <a:xfrm>
          <a:off x="85725" y="11868150"/>
          <a:ext cx="8801100" cy="1381125"/>
        </a:xfrm>
        <a:prstGeom prst="rect">
          <a:avLst/>
        </a:prstGeom>
        <a:noFill/>
        <a:ln w="63500">
          <a:solidFill>
            <a:srgbClr val="00008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684245</xdr:colOff>
      <xdr:row>9</xdr:row>
      <xdr:rowOff>34795</xdr:rowOff>
    </xdr:from>
    <xdr:to>
      <xdr:col>6</xdr:col>
      <xdr:colOff>3132170</xdr:colOff>
      <xdr:row>18</xdr:row>
      <xdr:rowOff>142874</xdr:rowOff>
    </xdr:to>
    <xdr:pic>
      <xdr:nvPicPr>
        <xdr:cNvPr id="22855" name="Picture 39" descr="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lum bright="62000" contrast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7026" y="2474361"/>
          <a:ext cx="2447925" cy="2450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</xdr:row>
          <xdr:rowOff>28575</xdr:rowOff>
        </xdr:from>
        <xdr:to>
          <xdr:col>2</xdr:col>
          <xdr:colOff>1200150</xdr:colOff>
          <xdr:row>5</xdr:row>
          <xdr:rowOff>228600</xdr:rowOff>
        </xdr:to>
        <xdr:sp macro="" textlink="">
          <xdr:nvSpPr>
            <xdr:cNvPr id="22530" name="Drop Down 2" hidden="1">
              <a:extLst>
                <a:ext uri="{63B3BB69-23CF-44E3-9099-C40C66FF867C}">
                  <a14:compatExt spid="_x0000_s225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7</xdr:row>
          <xdr:rowOff>19050</xdr:rowOff>
        </xdr:from>
        <xdr:to>
          <xdr:col>2</xdr:col>
          <xdr:colOff>1190625</xdr:colOff>
          <xdr:row>7</xdr:row>
          <xdr:rowOff>209550</xdr:rowOff>
        </xdr:to>
        <xdr:sp macro="" textlink="">
          <xdr:nvSpPr>
            <xdr:cNvPr id="22541" name="Drop Down 13" hidden="1">
              <a:extLst>
                <a:ext uri="{63B3BB69-23CF-44E3-9099-C40C66FF867C}">
                  <a14:compatExt spid="_x0000_s225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9</xdr:row>
          <xdr:rowOff>9525</xdr:rowOff>
        </xdr:from>
        <xdr:to>
          <xdr:col>2</xdr:col>
          <xdr:colOff>1200150</xdr:colOff>
          <xdr:row>9</xdr:row>
          <xdr:rowOff>209550</xdr:rowOff>
        </xdr:to>
        <xdr:sp macro="" textlink="">
          <xdr:nvSpPr>
            <xdr:cNvPr id="22542" name="Drop Down 14" hidden="1">
              <a:extLst>
                <a:ext uri="{63B3BB69-23CF-44E3-9099-C40C66FF867C}">
                  <a14:compatExt spid="_x0000_s225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11</xdr:row>
          <xdr:rowOff>19050</xdr:rowOff>
        </xdr:from>
        <xdr:to>
          <xdr:col>2</xdr:col>
          <xdr:colOff>1200150</xdr:colOff>
          <xdr:row>11</xdr:row>
          <xdr:rowOff>219075</xdr:rowOff>
        </xdr:to>
        <xdr:sp macro="" textlink="">
          <xdr:nvSpPr>
            <xdr:cNvPr id="22543" name="Drop Down 15" hidden="1">
              <a:extLst>
                <a:ext uri="{63B3BB69-23CF-44E3-9099-C40C66FF867C}">
                  <a14:compatExt spid="_x0000_s225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13</xdr:row>
          <xdr:rowOff>19050</xdr:rowOff>
        </xdr:from>
        <xdr:to>
          <xdr:col>2</xdr:col>
          <xdr:colOff>1200150</xdr:colOff>
          <xdr:row>13</xdr:row>
          <xdr:rowOff>209550</xdr:rowOff>
        </xdr:to>
        <xdr:sp macro="" textlink="">
          <xdr:nvSpPr>
            <xdr:cNvPr id="22544" name="Drop Down 16" hidden="1">
              <a:extLst>
                <a:ext uri="{63B3BB69-23CF-44E3-9099-C40C66FF867C}">
                  <a14:compatExt spid="_x0000_s225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15</xdr:row>
          <xdr:rowOff>19050</xdr:rowOff>
        </xdr:from>
        <xdr:to>
          <xdr:col>2</xdr:col>
          <xdr:colOff>1200150</xdr:colOff>
          <xdr:row>15</xdr:row>
          <xdr:rowOff>209550</xdr:rowOff>
        </xdr:to>
        <xdr:sp macro="" textlink="">
          <xdr:nvSpPr>
            <xdr:cNvPr id="22545" name="Drop Down 17" hidden="1">
              <a:extLst>
                <a:ext uri="{63B3BB69-23CF-44E3-9099-C40C66FF867C}">
                  <a14:compatExt spid="_x0000_s225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17</xdr:row>
          <xdr:rowOff>19050</xdr:rowOff>
        </xdr:from>
        <xdr:to>
          <xdr:col>2</xdr:col>
          <xdr:colOff>1209675</xdr:colOff>
          <xdr:row>17</xdr:row>
          <xdr:rowOff>209550</xdr:rowOff>
        </xdr:to>
        <xdr:sp macro="" textlink="">
          <xdr:nvSpPr>
            <xdr:cNvPr id="22546" name="Drop Down 18" hidden="1">
              <a:extLst>
                <a:ext uri="{63B3BB69-23CF-44E3-9099-C40C66FF867C}">
                  <a14:compatExt spid="_x0000_s225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19</xdr:row>
          <xdr:rowOff>19050</xdr:rowOff>
        </xdr:from>
        <xdr:to>
          <xdr:col>2</xdr:col>
          <xdr:colOff>1200150</xdr:colOff>
          <xdr:row>19</xdr:row>
          <xdr:rowOff>209550</xdr:rowOff>
        </xdr:to>
        <xdr:sp macro="" textlink="">
          <xdr:nvSpPr>
            <xdr:cNvPr id="22547" name="Drop Down 19" hidden="1">
              <a:extLst>
                <a:ext uri="{63B3BB69-23CF-44E3-9099-C40C66FF867C}">
                  <a14:compatExt spid="_x0000_s225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21</xdr:row>
          <xdr:rowOff>19050</xdr:rowOff>
        </xdr:from>
        <xdr:to>
          <xdr:col>2</xdr:col>
          <xdr:colOff>1200150</xdr:colOff>
          <xdr:row>21</xdr:row>
          <xdr:rowOff>219075</xdr:rowOff>
        </xdr:to>
        <xdr:sp macro="" textlink="">
          <xdr:nvSpPr>
            <xdr:cNvPr id="22548" name="Drop Down 20" hidden="1">
              <a:extLst>
                <a:ext uri="{63B3BB69-23CF-44E3-9099-C40C66FF867C}">
                  <a14:compatExt spid="_x0000_s225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23</xdr:row>
          <xdr:rowOff>0</xdr:rowOff>
        </xdr:from>
        <xdr:to>
          <xdr:col>2</xdr:col>
          <xdr:colOff>1219200</xdr:colOff>
          <xdr:row>23</xdr:row>
          <xdr:rowOff>200025</xdr:rowOff>
        </xdr:to>
        <xdr:sp macro="" textlink="">
          <xdr:nvSpPr>
            <xdr:cNvPr id="22549" name="Drop Down 21" hidden="1">
              <a:extLst>
                <a:ext uri="{63B3BB69-23CF-44E3-9099-C40C66FF867C}">
                  <a14:compatExt spid="_x0000_s225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25</xdr:row>
          <xdr:rowOff>9525</xdr:rowOff>
        </xdr:from>
        <xdr:to>
          <xdr:col>2</xdr:col>
          <xdr:colOff>1219200</xdr:colOff>
          <xdr:row>25</xdr:row>
          <xdr:rowOff>209550</xdr:rowOff>
        </xdr:to>
        <xdr:sp macro="" textlink="">
          <xdr:nvSpPr>
            <xdr:cNvPr id="22550" name="Drop Down 22" hidden="1">
              <a:extLst>
                <a:ext uri="{63B3BB69-23CF-44E3-9099-C40C66FF867C}">
                  <a14:compatExt spid="_x0000_s225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27</xdr:row>
          <xdr:rowOff>9525</xdr:rowOff>
        </xdr:from>
        <xdr:to>
          <xdr:col>2</xdr:col>
          <xdr:colOff>1209675</xdr:colOff>
          <xdr:row>27</xdr:row>
          <xdr:rowOff>209550</xdr:rowOff>
        </xdr:to>
        <xdr:sp macro="" textlink="">
          <xdr:nvSpPr>
            <xdr:cNvPr id="22551" name="Drop Down 23" hidden="1">
              <a:extLst>
                <a:ext uri="{63B3BB69-23CF-44E3-9099-C40C66FF867C}">
                  <a14:compatExt spid="_x0000_s225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29</xdr:row>
          <xdr:rowOff>28575</xdr:rowOff>
        </xdr:from>
        <xdr:to>
          <xdr:col>2</xdr:col>
          <xdr:colOff>1209675</xdr:colOff>
          <xdr:row>29</xdr:row>
          <xdr:rowOff>228600</xdr:rowOff>
        </xdr:to>
        <xdr:sp macro="" textlink="">
          <xdr:nvSpPr>
            <xdr:cNvPr id="22552" name="Drop Down 24" hidden="1">
              <a:extLst>
                <a:ext uri="{63B3BB69-23CF-44E3-9099-C40C66FF867C}">
                  <a14:compatExt spid="_x0000_s225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31</xdr:row>
          <xdr:rowOff>19050</xdr:rowOff>
        </xdr:from>
        <xdr:to>
          <xdr:col>2</xdr:col>
          <xdr:colOff>1200150</xdr:colOff>
          <xdr:row>31</xdr:row>
          <xdr:rowOff>209550</xdr:rowOff>
        </xdr:to>
        <xdr:sp macro="" textlink="">
          <xdr:nvSpPr>
            <xdr:cNvPr id="22553" name="Drop Down 25" hidden="1">
              <a:extLst>
                <a:ext uri="{63B3BB69-23CF-44E3-9099-C40C66FF867C}">
                  <a14:compatExt spid="_x0000_s225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33</xdr:row>
          <xdr:rowOff>28575</xdr:rowOff>
        </xdr:from>
        <xdr:to>
          <xdr:col>2</xdr:col>
          <xdr:colOff>1209675</xdr:colOff>
          <xdr:row>33</xdr:row>
          <xdr:rowOff>228600</xdr:rowOff>
        </xdr:to>
        <xdr:sp macro="" textlink="">
          <xdr:nvSpPr>
            <xdr:cNvPr id="22554" name="Drop Down 26" hidden="1">
              <a:extLst>
                <a:ext uri="{63B3BB69-23CF-44E3-9099-C40C66FF867C}">
                  <a14:compatExt spid="_x0000_s225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35</xdr:row>
          <xdr:rowOff>28575</xdr:rowOff>
        </xdr:from>
        <xdr:to>
          <xdr:col>2</xdr:col>
          <xdr:colOff>1209675</xdr:colOff>
          <xdr:row>35</xdr:row>
          <xdr:rowOff>228600</xdr:rowOff>
        </xdr:to>
        <xdr:sp macro="" textlink="">
          <xdr:nvSpPr>
            <xdr:cNvPr id="22563" name="Drop Down 35" hidden="1">
              <a:extLst>
                <a:ext uri="{63B3BB69-23CF-44E3-9099-C40C66FF867C}">
                  <a14:compatExt spid="_x0000_s225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37</xdr:row>
          <xdr:rowOff>0</xdr:rowOff>
        </xdr:from>
        <xdr:to>
          <xdr:col>2</xdr:col>
          <xdr:colOff>1219200</xdr:colOff>
          <xdr:row>37</xdr:row>
          <xdr:rowOff>200025</xdr:rowOff>
        </xdr:to>
        <xdr:sp macro="" textlink="">
          <xdr:nvSpPr>
            <xdr:cNvPr id="22564" name="Drop Down 36" hidden="1">
              <a:extLst>
                <a:ext uri="{63B3BB69-23CF-44E3-9099-C40C66FF867C}">
                  <a14:compatExt spid="_x0000_s225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2876550</xdr:colOff>
      <xdr:row>7</xdr:row>
      <xdr:rowOff>66675</xdr:rowOff>
    </xdr:from>
    <xdr:to>
      <xdr:col>6</xdr:col>
      <xdr:colOff>3667125</xdr:colOff>
      <xdr:row>10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3325" y="2000250"/>
          <a:ext cx="790575" cy="79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21563" name="Line 1"/>
        <xdr:cNvSpPr>
          <a:spLocks noChangeShapeType="1"/>
        </xdr:cNvSpPr>
      </xdr:nvSpPr>
      <xdr:spPr bwMode="auto">
        <a:xfrm>
          <a:off x="9210675" y="1790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000099">
                <a:gamma/>
                <a:shade val="46275"/>
                <a:invGamma/>
              </a:srgbClr>
            </a:gs>
            <a:gs pos="50000">
              <a:srgbClr val="000099"/>
            </a:gs>
            <a:gs pos="100000">
              <a:srgbClr val="000099">
                <a:gamma/>
                <a:shade val="46275"/>
                <a:invGamma/>
              </a:srgbClr>
            </a:gs>
          </a:gsLst>
          <a:lin ang="5400000" scaled="1"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000099">
                <a:gamma/>
                <a:shade val="46275"/>
                <a:invGamma/>
              </a:srgbClr>
            </a:gs>
            <a:gs pos="50000">
              <a:srgbClr val="000099"/>
            </a:gs>
            <a:gs pos="100000">
              <a:srgbClr val="000099">
                <a:gamma/>
                <a:shade val="46275"/>
                <a:invGamma/>
              </a:srgbClr>
            </a:gs>
          </a:gsLst>
          <a:lin ang="5400000" scaled="1"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hyperlink" Target="http://www.multiservice24h.com/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asus.com/Motherboards/H61ME/" TargetMode="External"/><Relationship Id="rId18" Type="http://schemas.openxmlformats.org/officeDocument/2006/relationships/hyperlink" Target="http://www.geniusnet.com.tw/wSite/ct?xItem=49513&amp;ctNode=2900&amp;mp=3" TargetMode="External"/><Relationship Id="rId26" Type="http://schemas.openxmlformats.org/officeDocument/2006/relationships/hyperlink" Target="http://www.logitech.com/es-roam/product/wireless-combo-mk270" TargetMode="External"/><Relationship Id="rId39" Type="http://schemas.openxmlformats.org/officeDocument/2006/relationships/hyperlink" Target="http://www.tooq.es/product_detail.php?id=1496" TargetMode="External"/><Relationship Id="rId21" Type="http://schemas.openxmlformats.org/officeDocument/2006/relationships/hyperlink" Target="http://www.geniusnet.com/wSite/ct?xItem=19306&amp;ctNode=1264" TargetMode="External"/><Relationship Id="rId34" Type="http://schemas.openxmlformats.org/officeDocument/2006/relationships/hyperlink" Target="http://catalogo.salicru.com/es-domestic/sais/sps-soho" TargetMode="External"/><Relationship Id="rId42" Type="http://schemas.openxmlformats.org/officeDocument/2006/relationships/hyperlink" Target="http://www.3go.es/es/fuentesliteseries/865-fuentealim5wvent12cm.html" TargetMode="External"/><Relationship Id="rId47" Type="http://schemas.openxmlformats.org/officeDocument/2006/relationships/hyperlink" Target="http://www.lg.com/es/monitores/lg-20EN33S/technical-specifications" TargetMode="External"/><Relationship Id="rId50" Type="http://schemas.openxmlformats.org/officeDocument/2006/relationships/hyperlink" Target="https://www.asus.com/Monitors_Projectors/VS197DE/" TargetMode="External"/><Relationship Id="rId55" Type="http://schemas.openxmlformats.org/officeDocument/2006/relationships/hyperlink" Target="http://ark.intel.com/es-es/products/65702" TargetMode="External"/><Relationship Id="rId63" Type="http://schemas.openxmlformats.org/officeDocument/2006/relationships/hyperlink" Target="http://ark.intel.com/es-es/products/75122" TargetMode="External"/><Relationship Id="rId68" Type="http://schemas.openxmlformats.org/officeDocument/2006/relationships/hyperlink" Target="http://www.amd.com/ES/PRODUCTS/DESKTOP/PROCESSORS/A-SERIES/Pages/a-series-pib.aspx" TargetMode="External"/><Relationship Id="rId76" Type="http://schemas.openxmlformats.org/officeDocument/2006/relationships/hyperlink" Target="http://www8.hp.com/es/es/products/printers/product-detail.html?oid=4346029" TargetMode="External"/><Relationship Id="rId7" Type="http://schemas.openxmlformats.org/officeDocument/2006/relationships/hyperlink" Target="http://www.asus.com/Motherboards/M5A78LM_LX/" TargetMode="External"/><Relationship Id="rId71" Type="http://schemas.openxmlformats.org/officeDocument/2006/relationships/hyperlink" Target="http://www.amd.com/es/products/desktop/processors/amdfx/Pages/amdfx-model-number-comparison.aspx" TargetMode="External"/><Relationship Id="rId2" Type="http://schemas.openxmlformats.org/officeDocument/2006/relationships/hyperlink" Target="http://es.gigabyte.com/products/page/mb/ga-h61m-s2pvrev_20/specs/" TargetMode="External"/><Relationship Id="rId16" Type="http://schemas.openxmlformats.org/officeDocument/2006/relationships/hyperlink" Target="http://www.tooq.es/product_detail.php?id=1020" TargetMode="External"/><Relationship Id="rId29" Type="http://schemas.openxmlformats.org/officeDocument/2006/relationships/hyperlink" Target="http://www.logitech.com/es-es/product/corded-mouse-m500" TargetMode="External"/><Relationship Id="rId11" Type="http://schemas.openxmlformats.org/officeDocument/2006/relationships/hyperlink" Target="http://download.intel.com/support/processors/corei7/sb/intelcorei7comparisonchartrev5.pdf" TargetMode="External"/><Relationship Id="rId24" Type="http://schemas.openxmlformats.org/officeDocument/2006/relationships/hyperlink" Target="http://www.logitech.com/es-es/product/desktop-mk120" TargetMode="External"/><Relationship Id="rId32" Type="http://schemas.openxmlformats.org/officeDocument/2006/relationships/hyperlink" Target="http://www.logitech.com/es-es/product/wireless-mouse-m235-2nd-gen" TargetMode="External"/><Relationship Id="rId37" Type="http://schemas.openxmlformats.org/officeDocument/2006/relationships/hyperlink" Target="http://www.tecnimax.net/pdf/TMX500TFX-R.pdf" TargetMode="External"/><Relationship Id="rId40" Type="http://schemas.openxmlformats.org/officeDocument/2006/relationships/hyperlink" Target="http://www.tooq.es/product_detail.php?id=1497" TargetMode="External"/><Relationship Id="rId45" Type="http://schemas.openxmlformats.org/officeDocument/2006/relationships/hyperlink" Target="http://www.coolbox.es/catalogo/index.html" TargetMode="External"/><Relationship Id="rId53" Type="http://schemas.openxmlformats.org/officeDocument/2006/relationships/hyperlink" Target="http://www.hannspree.eu/products/monitors/hanns-g/he-series/he225dpb" TargetMode="External"/><Relationship Id="rId58" Type="http://schemas.openxmlformats.org/officeDocument/2006/relationships/hyperlink" Target="http://ark.intel.com/es-es/products/65509" TargetMode="External"/><Relationship Id="rId66" Type="http://schemas.openxmlformats.org/officeDocument/2006/relationships/hyperlink" Target="http://ark.intel.com/es-es/products/75122" TargetMode="External"/><Relationship Id="rId74" Type="http://schemas.openxmlformats.org/officeDocument/2006/relationships/hyperlink" Target="http://www.coolbox.es/catalogo/index.html" TargetMode="External"/><Relationship Id="rId79" Type="http://schemas.openxmlformats.org/officeDocument/2006/relationships/hyperlink" Target="http://h10025.www1.hp.com/ewfrf/wc/softwareCategory?cc=es&amp;lc=es&amp;dlc=es&amp;product=428800" TargetMode="External"/><Relationship Id="rId5" Type="http://schemas.openxmlformats.org/officeDocument/2006/relationships/hyperlink" Target="http://es.gigabyte.com/products/page/mb/ga-z77-ds3hrev_11/specs/" TargetMode="External"/><Relationship Id="rId61" Type="http://schemas.openxmlformats.org/officeDocument/2006/relationships/hyperlink" Target="http://ark.intel.com/es/products/77773/" TargetMode="External"/><Relationship Id="rId82" Type="http://schemas.openxmlformats.org/officeDocument/2006/relationships/drawing" Target="../drawings/drawing2.xml"/><Relationship Id="rId10" Type="http://schemas.openxmlformats.org/officeDocument/2006/relationships/hyperlink" Target="http://download.intel.com/support/processors/corei5/sb/intelcorei5comparisonchartrev6.pdf" TargetMode="External"/><Relationship Id="rId19" Type="http://schemas.openxmlformats.org/officeDocument/2006/relationships/hyperlink" Target="http://www.geniusnet.com/wSite/ct?xItem=16498&amp;ctNode=104" TargetMode="External"/><Relationship Id="rId31" Type="http://schemas.openxmlformats.org/officeDocument/2006/relationships/hyperlink" Target="http://www.logitech.com/en-gb/product/wireless-mouse-m185?crid=7" TargetMode="External"/><Relationship Id="rId44" Type="http://schemas.openxmlformats.org/officeDocument/2006/relationships/hyperlink" Target="http://www.coolbox.es/catalogo/index.html" TargetMode="External"/><Relationship Id="rId52" Type="http://schemas.openxmlformats.org/officeDocument/2006/relationships/hyperlink" Target="http://www.hannspree.eu/products/monitors/hanns-g/hx-series/hx193dpb" TargetMode="External"/><Relationship Id="rId60" Type="http://schemas.openxmlformats.org/officeDocument/2006/relationships/hyperlink" Target="http://ark.intel.com/es-es/products/65693" TargetMode="External"/><Relationship Id="rId65" Type="http://schemas.openxmlformats.org/officeDocument/2006/relationships/hyperlink" Target="http://ark.intel.com/es-es/products/77480/Intel-Core-i3-4130-Processor-3M-Cache-3_40-GHz." TargetMode="External"/><Relationship Id="rId73" Type="http://schemas.openxmlformats.org/officeDocument/2006/relationships/hyperlink" Target="http://www.connectionnc.com/catalogo/product_info.php?products_id=85" TargetMode="External"/><Relationship Id="rId78" Type="http://schemas.openxmlformats.org/officeDocument/2006/relationships/hyperlink" Target="http://www.brother.es/g3.cfm/s_page/67210/s_name/productdetail/s_level/25950/s_product/HL2130ZX1" TargetMode="External"/><Relationship Id="rId81" Type="http://schemas.openxmlformats.org/officeDocument/2006/relationships/printerSettings" Target="../printerSettings/printerSettings2.bin"/><Relationship Id="rId4" Type="http://schemas.openxmlformats.org/officeDocument/2006/relationships/hyperlink" Target="http://es.gigabyte.com/products/page/mb/ga-h77m-d3hrev_11/specs/" TargetMode="External"/><Relationship Id="rId9" Type="http://schemas.openxmlformats.org/officeDocument/2006/relationships/hyperlink" Target="http://download.intel.com/support/processors/corei3/sb/IntelCorei3ComparisonChart7.pdf" TargetMode="External"/><Relationship Id="rId14" Type="http://schemas.openxmlformats.org/officeDocument/2006/relationships/hyperlink" Target="http://www.asus.com/Motherboards/P8H61M_LX_R20/" TargetMode="External"/><Relationship Id="rId22" Type="http://schemas.openxmlformats.org/officeDocument/2006/relationships/hyperlink" Target="http://www.logitech.com/es-es/product/k120" TargetMode="External"/><Relationship Id="rId27" Type="http://schemas.openxmlformats.org/officeDocument/2006/relationships/hyperlink" Target="http://www.logitech.com/en-us/support/5853?osid=14&amp;bit=64" TargetMode="External"/><Relationship Id="rId30" Type="http://schemas.openxmlformats.org/officeDocument/2006/relationships/hyperlink" Target="http://logitech-en-emea.custhelp.com/app/answers/detail/a_id/28972/" TargetMode="External"/><Relationship Id="rId35" Type="http://schemas.openxmlformats.org/officeDocument/2006/relationships/hyperlink" Target="http://www.tp-link.com/en/products/details/?model=TL-POE150S" TargetMode="External"/><Relationship Id="rId43" Type="http://schemas.openxmlformats.org/officeDocument/2006/relationships/hyperlink" Target="http://www.coolermaster.es/product.php?product_id=5906" TargetMode="External"/><Relationship Id="rId48" Type="http://schemas.openxmlformats.org/officeDocument/2006/relationships/hyperlink" Target="http://www.lg.com/uk/monitors/lg-22EN33S" TargetMode="External"/><Relationship Id="rId56" Type="http://schemas.openxmlformats.org/officeDocument/2006/relationships/hyperlink" Target="http://ark.intel.com/es-es/products/75036" TargetMode="External"/><Relationship Id="rId64" Type="http://schemas.openxmlformats.org/officeDocument/2006/relationships/hyperlink" Target="http://ark.intel.com/es-es/products/71073/intel-celeron-processor-g1620-2m-cache-2_70-ghz" TargetMode="External"/><Relationship Id="rId69" Type="http://schemas.openxmlformats.org/officeDocument/2006/relationships/hyperlink" Target="http://www.amd.com/ES/PRODUCTS/DESKTOP/PROCESSORS/A-SERIES/Pages/a-series-pib.aspx" TargetMode="External"/><Relationship Id="rId77" Type="http://schemas.openxmlformats.org/officeDocument/2006/relationships/hyperlink" Target="http://www8.hp.com/es/es/products/printers/product-detail.html?oid=4337659" TargetMode="External"/><Relationship Id="rId8" Type="http://schemas.openxmlformats.org/officeDocument/2006/relationships/hyperlink" Target="http://www.asus.com/Motherboards/F2A55M_LK/" TargetMode="External"/><Relationship Id="rId51" Type="http://schemas.openxmlformats.org/officeDocument/2006/relationships/hyperlink" Target="https://www.asus.com/Monitors_Projectors/VW199TR/" TargetMode="External"/><Relationship Id="rId72" Type="http://schemas.openxmlformats.org/officeDocument/2006/relationships/hyperlink" Target="http://www.tecnimax.net/html/ficha_lectores_TMXLT0065_css_linea.php" TargetMode="External"/><Relationship Id="rId80" Type="http://schemas.openxmlformats.org/officeDocument/2006/relationships/hyperlink" Target="https://h10025.www1.hp.com/ewfrf/wc/product?cc=es&amp;lc=es&amp;dlc=es&amp;product=324247" TargetMode="External"/><Relationship Id="rId3" Type="http://schemas.openxmlformats.org/officeDocument/2006/relationships/hyperlink" Target="http://es.gigabyte.com/products/page/mb/ga-b75m-d3hrev_12/specs/" TargetMode="External"/><Relationship Id="rId12" Type="http://schemas.openxmlformats.org/officeDocument/2006/relationships/hyperlink" Target="http://www.intel.com/support/sp/processors/celeron/sb/cs-007445.htm?wapkw=intel+g1610" TargetMode="External"/><Relationship Id="rId17" Type="http://schemas.openxmlformats.org/officeDocument/2006/relationships/hyperlink" Target="http://www.geniusnet.com/wSite/ct?xItem=51150&amp;ctNode=1273" TargetMode="External"/><Relationship Id="rId25" Type="http://schemas.openxmlformats.org/officeDocument/2006/relationships/hyperlink" Target="http://www.logitech.com/es-mx/product/wireless-combo-mk220" TargetMode="External"/><Relationship Id="rId33" Type="http://schemas.openxmlformats.org/officeDocument/2006/relationships/hyperlink" Target="http://catalogo.salicru.com/es-domestic/sais/sps-one" TargetMode="External"/><Relationship Id="rId38" Type="http://schemas.openxmlformats.org/officeDocument/2006/relationships/hyperlink" Target="http://www.tecnimax.net/pdf/TMX02001U.pdf" TargetMode="External"/><Relationship Id="rId46" Type="http://schemas.openxmlformats.org/officeDocument/2006/relationships/hyperlink" Target="http://www.lg.com/us/commercial/lcd-computer-monitors/lg-19EN33S-B" TargetMode="External"/><Relationship Id="rId59" Type="http://schemas.openxmlformats.org/officeDocument/2006/relationships/hyperlink" Target="http://ark.intel.com/es-es/products/65690" TargetMode="External"/><Relationship Id="rId67" Type="http://schemas.openxmlformats.org/officeDocument/2006/relationships/hyperlink" Target="http://ark.intel.com/es-es/products/75036" TargetMode="External"/><Relationship Id="rId20" Type="http://schemas.openxmlformats.org/officeDocument/2006/relationships/hyperlink" Target="http://www.geniusnet.com/wSite/ct?xItem=47583&amp;ctNode=105" TargetMode="External"/><Relationship Id="rId41" Type="http://schemas.openxmlformats.org/officeDocument/2006/relationships/hyperlink" Target="http://www.tooq.es/product_detail.php?id=1503" TargetMode="External"/><Relationship Id="rId54" Type="http://schemas.openxmlformats.org/officeDocument/2006/relationships/hyperlink" Target="http://ark.intel.com/es-es/products/65719" TargetMode="External"/><Relationship Id="rId62" Type="http://schemas.openxmlformats.org/officeDocument/2006/relationships/hyperlink" Target="http://ark.intel.com/es-es/products/74749" TargetMode="External"/><Relationship Id="rId70" Type="http://schemas.openxmlformats.org/officeDocument/2006/relationships/hyperlink" Target="http://www.amd.com/es/products/desktop/processors/amdfx/Pages/amdfx-model-number-comparison.aspx" TargetMode="External"/><Relationship Id="rId75" Type="http://schemas.openxmlformats.org/officeDocument/2006/relationships/hyperlink" Target="http://www.tooq.es/product_detail.php?id=1484" TargetMode="External"/><Relationship Id="rId1" Type="http://schemas.openxmlformats.org/officeDocument/2006/relationships/hyperlink" Target="http://es.gigabyte.com/products/page/mb/ga-h61m-ds2vrev_21/specs/" TargetMode="External"/><Relationship Id="rId6" Type="http://schemas.openxmlformats.org/officeDocument/2006/relationships/hyperlink" Target="http://www.asus.com/Motherboards/P8H77V/" TargetMode="External"/><Relationship Id="rId15" Type="http://schemas.openxmlformats.org/officeDocument/2006/relationships/hyperlink" Target="http://www.asus.com/Motherboards/H81MC/" TargetMode="External"/><Relationship Id="rId23" Type="http://schemas.openxmlformats.org/officeDocument/2006/relationships/hyperlink" Target="http://www.logitech.com/es-es/product/wireless-keyboard-k270" TargetMode="External"/><Relationship Id="rId28" Type="http://schemas.openxmlformats.org/officeDocument/2006/relationships/hyperlink" Target="http://www.logitech.com/es-es/product/ls1-laser-mouse" TargetMode="External"/><Relationship Id="rId36" Type="http://schemas.openxmlformats.org/officeDocument/2006/relationships/hyperlink" Target="http://www.tecnimax.net/pdf/TMX500SFX.pdf" TargetMode="External"/><Relationship Id="rId49" Type="http://schemas.openxmlformats.org/officeDocument/2006/relationships/hyperlink" Target="http://www.lg.com/es/monitores/lg-24EN33S/technical-specifications" TargetMode="External"/><Relationship Id="rId57" Type="http://schemas.openxmlformats.org/officeDocument/2006/relationships/hyperlink" Target="http://ark.intel.com/es-es/products/68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pageSetUpPr fitToPage="1"/>
  </sheetPr>
  <dimension ref="A1:I61"/>
  <sheetViews>
    <sheetView tabSelected="1" view="pageLayout" zoomScaleNormal="36" zoomScaleSheetLayoutView="91" workbookViewId="0">
      <selection activeCell="B1" sqref="B1"/>
    </sheetView>
  </sheetViews>
  <sheetFormatPr baseColWidth="10" defaultColWidth="11.5703125" defaultRowHeight="12.75"/>
  <cols>
    <col min="1" max="1" width="7.7109375" style="32" customWidth="1"/>
    <col min="2" max="2" width="18.7109375" style="32" customWidth="1"/>
    <col min="3" max="3" width="23.7109375" style="32" customWidth="1"/>
    <col min="4" max="4" width="2" style="32" customWidth="1"/>
    <col min="5" max="5" width="13.140625" style="32" customWidth="1"/>
    <col min="6" max="6" width="1.5703125" style="32" customWidth="1"/>
    <col min="7" max="7" width="53.7109375" style="32" customWidth="1"/>
    <col min="8" max="8" width="5.42578125" style="32" customWidth="1"/>
    <col min="9" max="9" width="11.5703125" style="33" customWidth="1"/>
    <col min="10" max="16384" width="11.5703125" style="32"/>
  </cols>
  <sheetData>
    <row r="1" spans="1:9" ht="60" customHeight="1">
      <c r="A1" s="30"/>
      <c r="B1" s="30"/>
      <c r="C1" s="31"/>
      <c r="E1" s="30"/>
      <c r="F1" s="30"/>
      <c r="G1" s="31"/>
      <c r="H1" s="31"/>
    </row>
    <row r="2" spans="1:9" ht="13.5" thickBot="1">
      <c r="A2" s="34"/>
      <c r="B2" s="35"/>
      <c r="C2" s="31"/>
      <c r="E2" s="35"/>
      <c r="F2" s="35"/>
      <c r="G2" s="36" t="s">
        <v>148</v>
      </c>
      <c r="H2" s="31"/>
    </row>
    <row r="3" spans="1:9" ht="13.5" thickBot="1">
      <c r="A3" s="34"/>
      <c r="B3" s="90" t="s">
        <v>2</v>
      </c>
      <c r="C3" s="91"/>
      <c r="E3" s="35"/>
      <c r="F3" s="35"/>
      <c r="G3" s="36"/>
      <c r="H3" s="35"/>
    </row>
    <row r="4" spans="1:9">
      <c r="A4" s="34"/>
      <c r="B4" s="35"/>
      <c r="C4" s="31"/>
      <c r="E4" s="35"/>
      <c r="F4" s="35"/>
      <c r="G4" s="59"/>
      <c r="H4" s="31"/>
    </row>
    <row r="5" spans="1:9" ht="13.15" customHeight="1">
      <c r="A5" s="34"/>
      <c r="B5" s="92" t="s">
        <v>33</v>
      </c>
      <c r="C5" s="92"/>
      <c r="E5" s="31"/>
      <c r="F5" s="31"/>
      <c r="G5" s="37"/>
      <c r="H5" s="31"/>
    </row>
    <row r="6" spans="1:9" ht="27" customHeight="1">
      <c r="A6" s="34"/>
      <c r="B6" s="38"/>
      <c r="C6" s="31"/>
      <c r="E6" s="39">
        <f>Componentes!$E$53</f>
        <v>145.72999999999999</v>
      </c>
      <c r="F6" s="40"/>
      <c r="G6" s="37"/>
      <c r="H6" s="31"/>
    </row>
    <row r="7" spans="1:9" ht="13.15" customHeight="1" thickBot="1">
      <c r="A7" s="34"/>
      <c r="B7" s="92" t="s">
        <v>153</v>
      </c>
      <c r="C7" s="92"/>
      <c r="E7" s="41"/>
      <c r="F7" s="31"/>
      <c r="G7" s="37"/>
      <c r="H7" s="31"/>
    </row>
    <row r="8" spans="1:9" ht="21" customHeight="1">
      <c r="A8" s="34"/>
      <c r="B8" s="38"/>
      <c r="C8" s="31"/>
      <c r="E8" s="39">
        <f>Componentes!$E$28</f>
        <v>291.45999999999998</v>
      </c>
      <c r="F8" s="35"/>
      <c r="G8" s="42"/>
      <c r="H8" s="31"/>
    </row>
    <row r="9" spans="1:9" ht="18" customHeight="1">
      <c r="A9" s="34"/>
      <c r="B9" s="92" t="s">
        <v>30</v>
      </c>
      <c r="C9" s="92"/>
      <c r="E9" s="41"/>
      <c r="F9" s="35"/>
      <c r="G9" s="89" t="s">
        <v>188</v>
      </c>
      <c r="H9" s="31"/>
      <c r="I9" s="32"/>
    </row>
    <row r="10" spans="1:9" ht="28.5" customHeight="1">
      <c r="A10" s="34"/>
      <c r="B10" s="31"/>
      <c r="C10" s="31"/>
      <c r="E10" s="39">
        <f>Componentes!$K$150</f>
        <v>0</v>
      </c>
      <c r="F10" s="31"/>
      <c r="G10" s="43"/>
      <c r="H10" s="31"/>
    </row>
    <row r="11" spans="1:9" ht="13.15" customHeight="1">
      <c r="A11" s="34"/>
      <c r="B11" s="92" t="s">
        <v>152</v>
      </c>
      <c r="C11" s="92"/>
      <c r="E11" s="41"/>
      <c r="F11" s="31"/>
      <c r="G11" s="43"/>
      <c r="H11" s="31"/>
    </row>
    <row r="12" spans="1:9" ht="25.5" customHeight="1">
      <c r="A12" s="34"/>
      <c r="B12" s="31"/>
      <c r="C12" s="31"/>
      <c r="E12" s="39">
        <f>Componentes!$E$2</f>
        <v>146.86279999999999</v>
      </c>
      <c r="F12" s="31"/>
      <c r="G12" s="43"/>
      <c r="H12" s="31"/>
    </row>
    <row r="13" spans="1:9" ht="13.15" customHeight="1">
      <c r="A13" s="34"/>
      <c r="B13" s="92" t="s">
        <v>0</v>
      </c>
      <c r="C13" s="92"/>
      <c r="E13" s="41"/>
      <c r="F13" s="31"/>
      <c r="G13" s="43"/>
      <c r="H13" s="31"/>
    </row>
    <row r="14" spans="1:9" ht="26.25" customHeight="1">
      <c r="A14" s="34"/>
      <c r="B14" s="31"/>
      <c r="C14" s="31"/>
      <c r="E14" s="39">
        <f>Componentes!$E$83</f>
        <v>113.82279999999999</v>
      </c>
      <c r="F14" s="31"/>
      <c r="G14" s="43"/>
      <c r="H14" s="31"/>
    </row>
    <row r="15" spans="1:9" ht="13.15" customHeight="1">
      <c r="A15" s="30"/>
      <c r="B15" s="92" t="s">
        <v>29</v>
      </c>
      <c r="C15" s="92"/>
      <c r="E15" s="41"/>
      <c r="F15" s="31"/>
      <c r="G15" s="43"/>
      <c r="H15" s="31"/>
    </row>
    <row r="16" spans="1:9" ht="27" customHeight="1">
      <c r="A16" s="30"/>
      <c r="B16" s="31"/>
      <c r="C16" s="31"/>
      <c r="E16" s="39">
        <f>Componentes!$K$108</f>
        <v>49.559999999999995</v>
      </c>
      <c r="F16" s="31"/>
      <c r="G16" s="43"/>
      <c r="H16" s="31"/>
    </row>
    <row r="17" spans="1:8" ht="13.15" customHeight="1">
      <c r="A17" s="30"/>
      <c r="B17" s="92" t="s">
        <v>40</v>
      </c>
      <c r="C17" s="92"/>
      <c r="E17" s="41"/>
      <c r="F17" s="31"/>
      <c r="G17" s="43"/>
      <c r="H17" s="31"/>
    </row>
    <row r="18" spans="1:8" ht="26.25" customHeight="1">
      <c r="A18" s="30"/>
      <c r="B18" s="31"/>
      <c r="C18" s="31"/>
      <c r="E18" s="39">
        <f>Componentes!$K$73</f>
        <v>0</v>
      </c>
      <c r="F18" s="31"/>
      <c r="G18" s="43"/>
      <c r="H18" s="31"/>
    </row>
    <row r="19" spans="1:8" ht="13.15" customHeight="1">
      <c r="A19" s="30"/>
      <c r="B19" s="92" t="s">
        <v>32</v>
      </c>
      <c r="C19" s="92"/>
      <c r="E19" s="41"/>
      <c r="F19" s="31"/>
      <c r="G19" s="43"/>
      <c r="H19" s="31"/>
    </row>
    <row r="20" spans="1:8" ht="26.25" customHeight="1">
      <c r="A20" s="30"/>
      <c r="B20" s="31"/>
      <c r="C20" s="31"/>
      <c r="E20" s="39">
        <f>Componentes!$K$81</f>
        <v>69.950400000000002</v>
      </c>
      <c r="F20" s="31"/>
      <c r="G20" s="71"/>
      <c r="H20" s="31"/>
    </row>
    <row r="21" spans="1:8" ht="13.15" customHeight="1" thickBot="1">
      <c r="A21" s="30"/>
      <c r="B21" s="92" t="s">
        <v>151</v>
      </c>
      <c r="C21" s="92"/>
      <c r="E21" s="41"/>
      <c r="F21" s="31"/>
      <c r="G21" s="44"/>
      <c r="H21" s="31"/>
    </row>
    <row r="22" spans="1:8" ht="24.75" customHeight="1" thickBot="1">
      <c r="A22" s="30"/>
      <c r="B22" s="31"/>
      <c r="C22" s="31"/>
      <c r="E22" s="39">
        <f>Componentes!$E$146</f>
        <v>68.1096</v>
      </c>
      <c r="F22" s="31"/>
      <c r="H22" s="31"/>
    </row>
    <row r="23" spans="1:8" ht="13.15" customHeight="1">
      <c r="A23" s="31"/>
      <c r="B23" s="92" t="s">
        <v>36</v>
      </c>
      <c r="C23" s="92"/>
      <c r="E23" s="41"/>
      <c r="F23" s="35"/>
      <c r="G23" s="96" t="str">
        <f>CONCATENATE("Su configuración: ",Componentes!D53,";  ",Componentes!D107,";  ",Componentes!D28,";    Memoria ",Componentes!D2,"; ",Componentes!J2,";  y Disco duro ",Componentes!D83,"")</f>
        <v>Su configuración: GIGABYTE G1 SNIPER Z97 1150 ATX;  ASUS ATI RADEON R9 270X DIRECT CU II 4GB DDR5;  i7 4790K 4.0 Ghz, 1150 Box;    Memoria DDR 3 PC1866 16 GB KINGSTON HYPERX  2X8GB; 0;  y Disco duro SSDNOW KINGSTON V300 240G SATA III</v>
      </c>
      <c r="H23" s="31"/>
    </row>
    <row r="24" spans="1:8" ht="27" customHeight="1">
      <c r="A24" s="30"/>
      <c r="B24" s="31"/>
      <c r="C24" s="31"/>
      <c r="E24" s="39">
        <f>Componentes!$E$107</f>
        <v>200.88319999999999</v>
      </c>
      <c r="F24" s="31"/>
      <c r="G24" s="97"/>
      <c r="H24" s="31"/>
    </row>
    <row r="25" spans="1:8" ht="13.15" customHeight="1">
      <c r="A25" s="30"/>
      <c r="B25" s="92" t="s">
        <v>48</v>
      </c>
      <c r="C25" s="92"/>
      <c r="E25" s="41"/>
      <c r="F25" s="31"/>
      <c r="G25" s="97"/>
      <c r="H25" s="31"/>
    </row>
    <row r="26" spans="1:8" ht="26.25" customHeight="1">
      <c r="A26" s="30"/>
      <c r="B26" s="31"/>
      <c r="C26" s="31"/>
      <c r="E26" s="39">
        <f>Componentes!$E$130</f>
        <v>0</v>
      </c>
      <c r="F26" s="31"/>
      <c r="G26" s="97"/>
      <c r="H26" s="31"/>
    </row>
    <row r="27" spans="1:8" ht="13.15" customHeight="1">
      <c r="A27" s="30"/>
      <c r="B27" s="100" t="s">
        <v>150</v>
      </c>
      <c r="C27" s="100"/>
      <c r="E27" s="41"/>
      <c r="F27" s="31"/>
      <c r="G27" s="97"/>
      <c r="H27" s="31"/>
    </row>
    <row r="28" spans="1:8" ht="28.5" customHeight="1">
      <c r="A28" s="30"/>
      <c r="B28" s="31"/>
      <c r="C28" s="31"/>
      <c r="E28" s="39">
        <f>Componentes!$K$130</f>
        <v>0</v>
      </c>
      <c r="F28" s="31"/>
      <c r="G28" s="97"/>
      <c r="H28" s="31"/>
    </row>
    <row r="29" spans="1:8" ht="13.15" customHeight="1" thickBot="1">
      <c r="A29" s="30"/>
      <c r="B29" s="92" t="s">
        <v>35</v>
      </c>
      <c r="C29" s="92"/>
      <c r="E29" s="41"/>
      <c r="F29" s="31"/>
      <c r="G29" s="98"/>
      <c r="H29" s="31"/>
    </row>
    <row r="30" spans="1:8" ht="28.5" customHeight="1">
      <c r="A30" s="30"/>
      <c r="B30" s="31"/>
      <c r="C30" s="31"/>
      <c r="E30" s="39">
        <f>Componentes!$K$119</f>
        <v>34.22</v>
      </c>
      <c r="F30" s="31"/>
      <c r="H30" s="31"/>
    </row>
    <row r="31" spans="1:8" ht="22.5" customHeight="1">
      <c r="A31" s="30"/>
      <c r="B31" s="92" t="s">
        <v>3</v>
      </c>
      <c r="C31" s="92"/>
      <c r="E31" s="41"/>
      <c r="F31" s="31"/>
      <c r="G31" s="45" t="s">
        <v>1</v>
      </c>
      <c r="H31" s="31"/>
    </row>
    <row r="32" spans="1:8" ht="34.5" customHeight="1">
      <c r="A32" s="30"/>
      <c r="B32" s="31"/>
      <c r="C32" s="31"/>
      <c r="E32" s="39">
        <f>Componentes!$K$2</f>
        <v>0</v>
      </c>
      <c r="F32" s="31"/>
      <c r="G32" s="56">
        <f>SUM(Componentes!E202+Componentes!K202)</f>
        <v>1200.1071999999999</v>
      </c>
      <c r="H32" s="31"/>
    </row>
    <row r="33" spans="1:8" ht="13.15" customHeight="1">
      <c r="A33" s="30"/>
      <c r="B33" s="92" t="s">
        <v>37</v>
      </c>
      <c r="C33" s="92"/>
      <c r="E33" s="41"/>
      <c r="F33" s="31"/>
      <c r="G33" s="99" t="s">
        <v>6</v>
      </c>
      <c r="H33" s="31"/>
    </row>
    <row r="34" spans="1:8" ht="24.75" customHeight="1">
      <c r="A34" s="30"/>
      <c r="B34" s="31"/>
      <c r="C34" s="31"/>
      <c r="E34" s="39">
        <f>Componentes!$E$153</f>
        <v>15.009600000000001</v>
      </c>
      <c r="F34" s="31"/>
      <c r="G34" s="99"/>
      <c r="H34" s="31"/>
    </row>
    <row r="35" spans="1:8" ht="17.25" customHeight="1">
      <c r="A35" s="30"/>
      <c r="B35" s="92" t="s">
        <v>38</v>
      </c>
      <c r="C35" s="92"/>
      <c r="E35" s="41"/>
      <c r="F35" s="31"/>
      <c r="G35" s="55">
        <f>G32*1.21</f>
        <v>1452.1297119999999</v>
      </c>
      <c r="H35" s="31"/>
    </row>
    <row r="36" spans="1:8" ht="23.25" customHeight="1">
      <c r="A36" s="30"/>
      <c r="B36" s="30"/>
      <c r="C36" s="31"/>
      <c r="E36" s="39">
        <f>Componentes!$K$171</f>
        <v>55.577999999999996</v>
      </c>
      <c r="F36" s="35"/>
      <c r="H36" s="31"/>
    </row>
    <row r="37" spans="1:8" ht="13.15" customHeight="1">
      <c r="A37" s="30"/>
      <c r="B37" s="92" t="s">
        <v>149</v>
      </c>
      <c r="C37" s="92"/>
      <c r="E37" s="41"/>
      <c r="F37" s="35"/>
      <c r="H37" s="31"/>
    </row>
    <row r="38" spans="1:8" ht="27.75" customHeight="1">
      <c r="A38" s="30"/>
      <c r="B38" s="30"/>
      <c r="C38" s="31"/>
      <c r="E38" s="39">
        <f>Componentes!$K$162</f>
        <v>8.9207999999999998</v>
      </c>
      <c r="F38" s="35"/>
      <c r="H38" s="31"/>
    </row>
    <row r="39" spans="1:8" ht="12.75" customHeight="1">
      <c r="A39" s="30"/>
      <c r="B39" s="30"/>
      <c r="C39" s="31"/>
      <c r="E39" s="31"/>
      <c r="F39" s="31"/>
      <c r="H39" s="31"/>
    </row>
    <row r="40" spans="1:8" ht="13.5" customHeight="1">
      <c r="A40" s="30"/>
      <c r="B40" s="30"/>
      <c r="C40" s="31"/>
      <c r="D40" s="31"/>
      <c r="E40" s="31"/>
      <c r="F40" s="31"/>
      <c r="G40" s="31"/>
      <c r="H40" s="31"/>
    </row>
    <row r="41" spans="1:8" ht="12.75" customHeight="1">
      <c r="A41" s="30"/>
      <c r="B41" s="30"/>
      <c r="C41" s="93"/>
      <c r="D41" s="46"/>
      <c r="E41" s="35"/>
      <c r="F41" s="35"/>
      <c r="G41" s="47"/>
      <c r="H41" s="31"/>
    </row>
    <row r="42" spans="1:8" ht="12.75" customHeight="1">
      <c r="A42" s="30"/>
      <c r="B42" s="30"/>
      <c r="C42" s="93"/>
      <c r="D42" s="46"/>
      <c r="E42" s="35"/>
      <c r="F42" s="35"/>
      <c r="G42" s="47"/>
      <c r="H42" s="31"/>
    </row>
    <row r="43" spans="1:8" ht="12.75" customHeight="1">
      <c r="A43" s="30"/>
      <c r="B43" s="30"/>
      <c r="C43" s="93"/>
      <c r="D43" s="93"/>
      <c r="E43" s="94"/>
      <c r="F43" s="35"/>
      <c r="G43" s="48"/>
      <c r="H43" s="31"/>
    </row>
    <row r="44" spans="1:8" ht="12.75" customHeight="1">
      <c r="A44" s="30"/>
      <c r="B44" s="30"/>
      <c r="C44" s="95"/>
      <c r="D44" s="95"/>
      <c r="E44" s="94"/>
      <c r="F44" s="35"/>
      <c r="G44" s="48"/>
      <c r="H44" s="31"/>
    </row>
    <row r="45" spans="1:8" ht="15.75" customHeight="1">
      <c r="A45" s="30"/>
      <c r="B45" s="30"/>
      <c r="C45" s="31"/>
      <c r="D45" s="31"/>
      <c r="E45" s="31"/>
      <c r="F45" s="31"/>
      <c r="G45" s="31"/>
      <c r="H45" s="31"/>
    </row>
    <row r="46" spans="1:8" ht="12.75" customHeight="1">
      <c r="A46" s="30"/>
      <c r="B46" s="30"/>
      <c r="C46" s="31"/>
      <c r="D46" s="31"/>
      <c r="E46" s="31"/>
      <c r="F46" s="31"/>
      <c r="G46" s="31"/>
      <c r="H46" s="31"/>
    </row>
    <row r="48" spans="1:8">
      <c r="B48" s="49"/>
    </row>
    <row r="49" spans="2:7" ht="15.75">
      <c r="B49" s="50"/>
      <c r="G49" s="51"/>
    </row>
    <row r="50" spans="2:7">
      <c r="B50" s="52"/>
    </row>
    <row r="51" spans="2:7" ht="15">
      <c r="G51" s="54" t="s">
        <v>42</v>
      </c>
    </row>
    <row r="52" spans="2:7" ht="15">
      <c r="B52" s="52"/>
      <c r="G52" s="54" t="s">
        <v>61</v>
      </c>
    </row>
    <row r="53" spans="2:7" ht="15">
      <c r="G53" s="57" t="s">
        <v>43</v>
      </c>
    </row>
    <row r="54" spans="2:7" ht="18.75">
      <c r="G54" s="58" t="s">
        <v>44</v>
      </c>
    </row>
    <row r="55" spans="2:7">
      <c r="C55" s="53"/>
    </row>
    <row r="61" spans="2:7">
      <c r="C61" s="53"/>
    </row>
  </sheetData>
  <sheetProtection algorithmName="SHA-512" hashValue="J4r5uPCSqGSNvfXWiunzXBa102x4xuYJxstZd0q7U9Z55qU5I6/eKyzqWINZUCVD7QE3eUyyEIVREgOFrrSgFA==" saltValue="svtxudU8u+IDS/oqyW4JYA==" spinCount="100000" sheet="1" objects="1" scenarios="1"/>
  <mergeCells count="22">
    <mergeCell ref="C41:C42"/>
    <mergeCell ref="B5:C5"/>
    <mergeCell ref="C43:E44"/>
    <mergeCell ref="G23:G29"/>
    <mergeCell ref="G33:G34"/>
    <mergeCell ref="B11:C11"/>
    <mergeCell ref="B13:C13"/>
    <mergeCell ref="B27:C27"/>
    <mergeCell ref="B29:C29"/>
    <mergeCell ref="B23:C23"/>
    <mergeCell ref="B25:C25"/>
    <mergeCell ref="B15:C15"/>
    <mergeCell ref="B17:C17"/>
    <mergeCell ref="B19:C19"/>
    <mergeCell ref="B21:C21"/>
    <mergeCell ref="B3:C3"/>
    <mergeCell ref="B35:C35"/>
    <mergeCell ref="B37:C37"/>
    <mergeCell ref="B31:C31"/>
    <mergeCell ref="B33:C33"/>
    <mergeCell ref="B7:C7"/>
    <mergeCell ref="B9:C9"/>
  </mergeCells>
  <phoneticPr fontId="0" type="noConversion"/>
  <hyperlinks>
    <hyperlink ref="G9" r:id="rId1"/>
  </hyperlinks>
  <printOptions horizontalCentered="1" verticalCentered="1"/>
  <pageMargins left="0.23622047244094491" right="0.23622047244094491" top="0.19685039370078741" bottom="0.19685039370078741" header="0" footer="0"/>
  <pageSetup paperSize="9" scale="72" orientation="portrait" verticalDpi="300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30" r:id="rId5" name="Drop Down 2">
              <controlPr defaultSize="0" autoLine="0" autoPict="0">
                <anchor moveWithCells="1">
                  <from>
                    <xdr:col>1</xdr:col>
                    <xdr:colOff>28575</xdr:colOff>
                    <xdr:row>5</xdr:row>
                    <xdr:rowOff>28575</xdr:rowOff>
                  </from>
                  <to>
                    <xdr:col>2</xdr:col>
                    <xdr:colOff>1200150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1" r:id="rId6" name="Drop Down 13">
              <controlPr defaultSize="0" autoLine="0" autoPict="0">
                <anchor moveWithCells="1">
                  <from>
                    <xdr:col>1</xdr:col>
                    <xdr:colOff>19050</xdr:colOff>
                    <xdr:row>7</xdr:row>
                    <xdr:rowOff>19050</xdr:rowOff>
                  </from>
                  <to>
                    <xdr:col>2</xdr:col>
                    <xdr:colOff>1190625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2" r:id="rId7" name="Drop Down 14">
              <controlPr defaultSize="0" autoLine="0" autoPict="0">
                <anchor moveWithCells="1">
                  <from>
                    <xdr:col>1</xdr:col>
                    <xdr:colOff>28575</xdr:colOff>
                    <xdr:row>9</xdr:row>
                    <xdr:rowOff>9525</xdr:rowOff>
                  </from>
                  <to>
                    <xdr:col>2</xdr:col>
                    <xdr:colOff>1200150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3" r:id="rId8" name="Drop Down 15">
              <controlPr defaultSize="0" autoLine="0" autoPict="0">
                <anchor moveWithCells="1">
                  <from>
                    <xdr:col>1</xdr:col>
                    <xdr:colOff>28575</xdr:colOff>
                    <xdr:row>11</xdr:row>
                    <xdr:rowOff>19050</xdr:rowOff>
                  </from>
                  <to>
                    <xdr:col>2</xdr:col>
                    <xdr:colOff>1200150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4" r:id="rId9" name="Drop Down 16">
              <controlPr defaultSize="0" autoLine="0" autoPict="0">
                <anchor moveWithCells="1">
                  <from>
                    <xdr:col>1</xdr:col>
                    <xdr:colOff>28575</xdr:colOff>
                    <xdr:row>13</xdr:row>
                    <xdr:rowOff>19050</xdr:rowOff>
                  </from>
                  <to>
                    <xdr:col>2</xdr:col>
                    <xdr:colOff>1200150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5" r:id="rId10" name="Drop Down 17">
              <controlPr defaultSize="0" autoLine="0" autoPict="0">
                <anchor moveWithCells="1">
                  <from>
                    <xdr:col>1</xdr:col>
                    <xdr:colOff>28575</xdr:colOff>
                    <xdr:row>15</xdr:row>
                    <xdr:rowOff>19050</xdr:rowOff>
                  </from>
                  <to>
                    <xdr:col>2</xdr:col>
                    <xdr:colOff>1200150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6" r:id="rId11" name="Drop Down 18">
              <controlPr defaultSize="0" autoLine="0" autoPict="0">
                <anchor moveWithCells="1">
                  <from>
                    <xdr:col>1</xdr:col>
                    <xdr:colOff>38100</xdr:colOff>
                    <xdr:row>17</xdr:row>
                    <xdr:rowOff>19050</xdr:rowOff>
                  </from>
                  <to>
                    <xdr:col>2</xdr:col>
                    <xdr:colOff>1209675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7" r:id="rId12" name="Drop Down 19">
              <controlPr defaultSize="0" autoLine="0" autoPict="0">
                <anchor moveWithCells="1">
                  <from>
                    <xdr:col>1</xdr:col>
                    <xdr:colOff>28575</xdr:colOff>
                    <xdr:row>19</xdr:row>
                    <xdr:rowOff>19050</xdr:rowOff>
                  </from>
                  <to>
                    <xdr:col>2</xdr:col>
                    <xdr:colOff>1200150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8" r:id="rId13" name="Drop Down 20">
              <controlPr defaultSize="0" autoLine="0" autoPict="0">
                <anchor moveWithCells="1">
                  <from>
                    <xdr:col>1</xdr:col>
                    <xdr:colOff>28575</xdr:colOff>
                    <xdr:row>21</xdr:row>
                    <xdr:rowOff>19050</xdr:rowOff>
                  </from>
                  <to>
                    <xdr:col>2</xdr:col>
                    <xdr:colOff>1200150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9" r:id="rId14" name="Drop Down 21">
              <controlPr defaultSize="0" autoLine="0" autoPict="0">
                <anchor moveWithCells="1">
                  <from>
                    <xdr:col>1</xdr:col>
                    <xdr:colOff>47625</xdr:colOff>
                    <xdr:row>23</xdr:row>
                    <xdr:rowOff>0</xdr:rowOff>
                  </from>
                  <to>
                    <xdr:col>2</xdr:col>
                    <xdr:colOff>1219200</xdr:colOff>
                    <xdr:row>23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0" r:id="rId15" name="Drop Down 22">
              <controlPr defaultSize="0" autoLine="0" autoPict="0">
                <anchor moveWithCells="1">
                  <from>
                    <xdr:col>1</xdr:col>
                    <xdr:colOff>47625</xdr:colOff>
                    <xdr:row>25</xdr:row>
                    <xdr:rowOff>9525</xdr:rowOff>
                  </from>
                  <to>
                    <xdr:col>2</xdr:col>
                    <xdr:colOff>1219200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1" r:id="rId16" name="Drop Down 23">
              <controlPr defaultSize="0" autoLine="0" autoPict="0">
                <anchor moveWithCells="1">
                  <from>
                    <xdr:col>1</xdr:col>
                    <xdr:colOff>38100</xdr:colOff>
                    <xdr:row>27</xdr:row>
                    <xdr:rowOff>9525</xdr:rowOff>
                  </from>
                  <to>
                    <xdr:col>2</xdr:col>
                    <xdr:colOff>1209675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2" r:id="rId17" name="Drop Down 24">
              <controlPr defaultSize="0" autoLine="0" autoPict="0">
                <anchor moveWithCells="1">
                  <from>
                    <xdr:col>1</xdr:col>
                    <xdr:colOff>38100</xdr:colOff>
                    <xdr:row>29</xdr:row>
                    <xdr:rowOff>28575</xdr:rowOff>
                  </from>
                  <to>
                    <xdr:col>2</xdr:col>
                    <xdr:colOff>1209675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3" r:id="rId18" name="Drop Down 25">
              <controlPr defaultSize="0" autoLine="0" autoPict="0">
                <anchor moveWithCells="1">
                  <from>
                    <xdr:col>1</xdr:col>
                    <xdr:colOff>28575</xdr:colOff>
                    <xdr:row>31</xdr:row>
                    <xdr:rowOff>19050</xdr:rowOff>
                  </from>
                  <to>
                    <xdr:col>2</xdr:col>
                    <xdr:colOff>1200150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4" r:id="rId19" name="Drop Down 26">
              <controlPr defaultSize="0" autoLine="0" autoPict="0">
                <anchor moveWithCells="1">
                  <from>
                    <xdr:col>1</xdr:col>
                    <xdr:colOff>38100</xdr:colOff>
                    <xdr:row>33</xdr:row>
                    <xdr:rowOff>28575</xdr:rowOff>
                  </from>
                  <to>
                    <xdr:col>2</xdr:col>
                    <xdr:colOff>1209675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3" r:id="rId20" name="Drop Down 35">
              <controlPr defaultSize="0" autoLine="0" autoPict="0">
                <anchor moveWithCells="1">
                  <from>
                    <xdr:col>1</xdr:col>
                    <xdr:colOff>38100</xdr:colOff>
                    <xdr:row>35</xdr:row>
                    <xdr:rowOff>28575</xdr:rowOff>
                  </from>
                  <to>
                    <xdr:col>2</xdr:col>
                    <xdr:colOff>1209675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4" r:id="rId21" name="Drop Down 36">
              <controlPr defaultSize="0" autoLine="0" autoPict="0">
                <anchor moveWithCells="1">
                  <from>
                    <xdr:col>1</xdr:col>
                    <xdr:colOff>47625</xdr:colOff>
                    <xdr:row>37</xdr:row>
                    <xdr:rowOff>0</xdr:rowOff>
                  </from>
                  <to>
                    <xdr:col>2</xdr:col>
                    <xdr:colOff>1219200</xdr:colOff>
                    <xdr:row>37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L202"/>
  <sheetViews>
    <sheetView topLeftCell="A100" zoomScaleNormal="100" workbookViewId="0">
      <selection activeCell="A115" sqref="A115"/>
    </sheetView>
  </sheetViews>
  <sheetFormatPr baseColWidth="10" defaultColWidth="11.5703125" defaultRowHeight="12.75"/>
  <cols>
    <col min="1" max="1" width="42.42578125" style="1" bestFit="1" customWidth="1"/>
    <col min="2" max="2" width="9" style="1" customWidth="1"/>
    <col min="3" max="3" width="2" style="1" bestFit="1" customWidth="1"/>
    <col min="4" max="4" width="39" style="1" bestFit="1" customWidth="1"/>
    <col min="5" max="6" width="8.42578125" style="1" customWidth="1"/>
    <col min="7" max="7" width="32.85546875" style="1" bestFit="1" customWidth="1"/>
    <col min="8" max="8" width="7.85546875" style="1" bestFit="1" customWidth="1"/>
    <col min="9" max="9" width="3.140625" style="1" bestFit="1" customWidth="1"/>
    <col min="10" max="10" width="21.5703125" style="1" bestFit="1" customWidth="1"/>
    <col min="11" max="11" width="8.42578125" style="1" customWidth="1"/>
    <col min="12" max="12" width="8.42578125" style="1" bestFit="1" customWidth="1"/>
    <col min="13" max="13" width="17.85546875" style="1" customWidth="1"/>
    <col min="14" max="16384" width="11.5703125" style="1"/>
  </cols>
  <sheetData>
    <row r="1" spans="1:12" ht="13.5" thickBot="1">
      <c r="A1" s="101" t="s">
        <v>155</v>
      </c>
      <c r="B1" s="102"/>
      <c r="D1" s="2"/>
      <c r="G1" s="101" t="s">
        <v>4</v>
      </c>
      <c r="H1" s="102"/>
      <c r="J1" s="2"/>
    </row>
    <row r="2" spans="1:12" ht="13.5" thickBot="1">
      <c r="C2" s="1">
        <v>18</v>
      </c>
      <c r="D2" s="3" t="str">
        <f>INDEX(A2:A26,C2)</f>
        <v>DDR 3 PC1866 16 GB KINGSTON HYPERX  2X8GB</v>
      </c>
      <c r="E2" s="3">
        <f>INDEX(F2:F26,C2)</f>
        <v>146.86279999999999</v>
      </c>
      <c r="F2" s="4"/>
      <c r="I2" s="1">
        <v>1</v>
      </c>
      <c r="J2" s="3">
        <f>INDEX(G2:G71,I2)</f>
        <v>0</v>
      </c>
      <c r="K2" s="3">
        <f>INDEX(L2:L71,I2)</f>
        <v>0</v>
      </c>
    </row>
    <row r="3" spans="1:12">
      <c r="A3" s="16" t="s">
        <v>7</v>
      </c>
      <c r="B3" s="13">
        <v>17.600000000000001</v>
      </c>
      <c r="C3"/>
      <c r="F3" s="15">
        <f>B3*$B$179</f>
        <v>20.768000000000001</v>
      </c>
      <c r="G3" s="86" t="s">
        <v>137</v>
      </c>
      <c r="H3" s="66">
        <v>72.599999999999994</v>
      </c>
      <c r="L3" s="15">
        <f>H3*$B$179</f>
        <v>85.667999999999992</v>
      </c>
    </row>
    <row r="4" spans="1:12">
      <c r="A4" s="16" t="s">
        <v>8</v>
      </c>
      <c r="B4" s="13">
        <v>25.3</v>
      </c>
      <c r="C4"/>
      <c r="F4" s="15">
        <f t="shared" ref="F4:F26" si="0">B4*$B$179</f>
        <v>29.853999999999999</v>
      </c>
      <c r="G4" s="87" t="s">
        <v>138</v>
      </c>
      <c r="H4" s="67">
        <v>74.8</v>
      </c>
      <c r="L4" s="15">
        <f t="shared" ref="L4:L69" si="1">H4*$B$179</f>
        <v>88.263999999999996</v>
      </c>
    </row>
    <row r="5" spans="1:12">
      <c r="A5" s="16" t="s">
        <v>9</v>
      </c>
      <c r="B5" s="13">
        <v>14.3</v>
      </c>
      <c r="C5"/>
      <c r="F5" s="15">
        <f t="shared" si="0"/>
        <v>16.873999999999999</v>
      </c>
      <c r="G5" s="80" t="s">
        <v>139</v>
      </c>
      <c r="H5" s="67">
        <v>84.7</v>
      </c>
      <c r="L5" s="15">
        <f t="shared" si="1"/>
        <v>99.945999999999998</v>
      </c>
    </row>
    <row r="6" spans="1:12">
      <c r="A6" s="16" t="s">
        <v>10</v>
      </c>
      <c r="B6" s="21">
        <v>26.4</v>
      </c>
      <c r="C6"/>
      <c r="F6" s="15">
        <f t="shared" si="0"/>
        <v>31.151999999999997</v>
      </c>
      <c r="G6" s="80" t="s">
        <v>140</v>
      </c>
      <c r="H6" s="67">
        <v>92.95</v>
      </c>
      <c r="L6" s="15">
        <f t="shared" si="1"/>
        <v>109.681</v>
      </c>
    </row>
    <row r="7" spans="1:12">
      <c r="A7" s="16" t="s">
        <v>11</v>
      </c>
      <c r="B7" s="13">
        <v>19.8</v>
      </c>
      <c r="C7"/>
      <c r="F7" s="15">
        <f t="shared" si="0"/>
        <v>23.364000000000001</v>
      </c>
      <c r="G7" s="80" t="s">
        <v>141</v>
      </c>
      <c r="H7" s="67">
        <v>118.8</v>
      </c>
      <c r="L7" s="15">
        <f t="shared" si="1"/>
        <v>140.184</v>
      </c>
    </row>
    <row r="8" spans="1:12">
      <c r="A8" s="16" t="s">
        <v>12</v>
      </c>
      <c r="B8" s="13">
        <v>30.8</v>
      </c>
      <c r="C8"/>
      <c r="F8" s="15">
        <f t="shared" si="0"/>
        <v>36.344000000000001</v>
      </c>
      <c r="G8" s="76" t="s">
        <v>142</v>
      </c>
      <c r="H8" s="67">
        <v>69.3</v>
      </c>
      <c r="L8" s="15">
        <f t="shared" si="1"/>
        <v>81.773999999999987</v>
      </c>
    </row>
    <row r="9" spans="1:12">
      <c r="A9" s="16" t="s">
        <v>13</v>
      </c>
      <c r="B9" s="13">
        <v>56.65</v>
      </c>
      <c r="C9"/>
      <c r="F9" s="15">
        <f t="shared" si="0"/>
        <v>66.846999999999994</v>
      </c>
      <c r="G9" s="76" t="s">
        <v>143</v>
      </c>
      <c r="H9" s="67" t="s">
        <v>147</v>
      </c>
      <c r="L9" s="15" t="e">
        <f t="shared" si="1"/>
        <v>#VALUE!</v>
      </c>
    </row>
    <row r="10" spans="1:12">
      <c r="A10" s="16" t="s">
        <v>15</v>
      </c>
      <c r="B10" s="21">
        <v>30.8</v>
      </c>
      <c r="C10"/>
      <c r="D10"/>
      <c r="E10"/>
      <c r="F10" s="15">
        <f t="shared" si="0"/>
        <v>36.344000000000001</v>
      </c>
      <c r="G10" s="76" t="s">
        <v>144</v>
      </c>
      <c r="H10" s="67">
        <v>94.6</v>
      </c>
      <c r="L10" s="15">
        <f t="shared" si="1"/>
        <v>111.62799999999999</v>
      </c>
    </row>
    <row r="11" spans="1:12">
      <c r="A11" s="16" t="s">
        <v>14</v>
      </c>
      <c r="B11" s="13">
        <v>58.3</v>
      </c>
      <c r="C11"/>
      <c r="F11" s="15">
        <f t="shared" si="0"/>
        <v>68.793999999999997</v>
      </c>
      <c r="G11" s="76" t="s">
        <v>145</v>
      </c>
      <c r="H11" s="67">
        <v>96.03</v>
      </c>
      <c r="L11" s="15">
        <f t="shared" si="1"/>
        <v>113.3154</v>
      </c>
    </row>
    <row r="12" spans="1:12">
      <c r="A12" s="17" t="s">
        <v>16</v>
      </c>
      <c r="B12" s="10">
        <v>27.61</v>
      </c>
      <c r="C12"/>
      <c r="F12" s="15">
        <f t="shared" si="0"/>
        <v>32.579799999999999</v>
      </c>
      <c r="G12" s="88" t="s">
        <v>146</v>
      </c>
      <c r="H12" s="70">
        <v>205.7</v>
      </c>
      <c r="L12" s="15">
        <f t="shared" si="1"/>
        <v>242.72599999999997</v>
      </c>
    </row>
    <row r="13" spans="1:12">
      <c r="A13" s="17" t="s">
        <v>17</v>
      </c>
      <c r="B13" s="10">
        <v>26.4</v>
      </c>
      <c r="C13"/>
      <c r="F13" s="15">
        <f t="shared" si="0"/>
        <v>31.151999999999997</v>
      </c>
      <c r="G13" s="16"/>
      <c r="H13" s="13"/>
      <c r="L13" s="15">
        <f t="shared" si="1"/>
        <v>0</v>
      </c>
    </row>
    <row r="14" spans="1:12">
      <c r="A14" s="17" t="s">
        <v>18</v>
      </c>
      <c r="B14" s="10">
        <v>16.5</v>
      </c>
      <c r="C14"/>
      <c r="F14" s="15">
        <f t="shared" si="0"/>
        <v>19.47</v>
      </c>
      <c r="G14" s="16"/>
      <c r="H14" s="13"/>
      <c r="L14" s="15">
        <f t="shared" si="1"/>
        <v>0</v>
      </c>
    </row>
    <row r="15" spans="1:12">
      <c r="A15" s="17" t="s">
        <v>19</v>
      </c>
      <c r="B15" s="10">
        <v>28.6</v>
      </c>
      <c r="C15"/>
      <c r="F15" s="15">
        <f t="shared" si="0"/>
        <v>33.747999999999998</v>
      </c>
      <c r="G15" s="16"/>
      <c r="H15" s="13"/>
      <c r="L15" s="15">
        <f t="shared" si="1"/>
        <v>0</v>
      </c>
    </row>
    <row r="16" spans="1:12">
      <c r="A16" s="17" t="s">
        <v>20</v>
      </c>
      <c r="B16" s="10">
        <v>48.652000000000001</v>
      </c>
      <c r="C16"/>
      <c r="F16" s="15">
        <f t="shared" si="0"/>
        <v>57.40936</v>
      </c>
      <c r="G16" s="16"/>
      <c r="H16" s="13"/>
      <c r="L16" s="15">
        <f t="shared" si="1"/>
        <v>0</v>
      </c>
    </row>
    <row r="17" spans="1:12">
      <c r="A17" s="17" t="s">
        <v>21</v>
      </c>
      <c r="B17" s="10">
        <v>15.29</v>
      </c>
      <c r="C17"/>
      <c r="F17" s="15">
        <f t="shared" si="0"/>
        <v>18.042199999999998</v>
      </c>
      <c r="G17" s="16"/>
      <c r="H17" s="13"/>
      <c r="L17" s="15">
        <f t="shared" si="1"/>
        <v>0</v>
      </c>
    </row>
    <row r="18" spans="1:12">
      <c r="A18" s="17" t="s">
        <v>22</v>
      </c>
      <c r="B18" s="10">
        <v>27.83</v>
      </c>
      <c r="C18"/>
      <c r="F18" s="15">
        <f t="shared" si="0"/>
        <v>32.839399999999998</v>
      </c>
      <c r="G18" s="16"/>
      <c r="H18" s="13"/>
      <c r="L18" s="15">
        <f t="shared" si="1"/>
        <v>0</v>
      </c>
    </row>
    <row r="19" spans="1:12">
      <c r="A19" s="103" t="s">
        <v>191</v>
      </c>
      <c r="B19" s="10">
        <v>124.46</v>
      </c>
      <c r="C19"/>
      <c r="F19" s="15">
        <f t="shared" si="0"/>
        <v>146.86279999999999</v>
      </c>
      <c r="G19" s="16"/>
      <c r="H19" s="13"/>
      <c r="L19" s="15">
        <f t="shared" si="1"/>
        <v>0</v>
      </c>
    </row>
    <row r="20" spans="1:12">
      <c r="B20" s="15"/>
      <c r="C20"/>
      <c r="F20" s="15">
        <v>0</v>
      </c>
      <c r="G20" s="16"/>
      <c r="H20" s="13"/>
      <c r="L20" s="15">
        <f t="shared" si="1"/>
        <v>0</v>
      </c>
    </row>
    <row r="21" spans="1:12">
      <c r="C21"/>
      <c r="F21" s="15">
        <v>0</v>
      </c>
      <c r="G21" s="16"/>
      <c r="H21" s="13"/>
      <c r="L21" s="15">
        <f t="shared" si="1"/>
        <v>0</v>
      </c>
    </row>
    <row r="22" spans="1:12">
      <c r="C22"/>
      <c r="F22" s="15">
        <v>0</v>
      </c>
      <c r="G22" s="16"/>
      <c r="H22" s="13"/>
      <c r="L22" s="15">
        <f t="shared" si="1"/>
        <v>0</v>
      </c>
    </row>
    <row r="23" spans="1:12">
      <c r="C23"/>
      <c r="F23" s="15">
        <f t="shared" ref="F23:F25" si="2">B134*$B$179</f>
        <v>0</v>
      </c>
      <c r="G23" s="16"/>
      <c r="H23" s="13"/>
      <c r="L23" s="15">
        <f t="shared" si="1"/>
        <v>0</v>
      </c>
    </row>
    <row r="24" spans="1:12">
      <c r="C24"/>
      <c r="F24" s="15">
        <f t="shared" si="2"/>
        <v>0</v>
      </c>
      <c r="G24" s="16"/>
      <c r="H24" s="13"/>
      <c r="L24" s="15">
        <f t="shared" si="1"/>
        <v>0</v>
      </c>
    </row>
    <row r="25" spans="1:12">
      <c r="F25" s="15">
        <f t="shared" si="2"/>
        <v>0</v>
      </c>
      <c r="G25" s="16"/>
      <c r="H25" s="13"/>
      <c r="L25" s="15">
        <f t="shared" si="1"/>
        <v>0</v>
      </c>
    </row>
    <row r="26" spans="1:12" ht="13.5" thickBot="1">
      <c r="A26" s="16"/>
      <c r="B26" s="13"/>
      <c r="F26" s="15">
        <f t="shared" si="0"/>
        <v>0</v>
      </c>
      <c r="G26" s="16"/>
      <c r="H26" s="13"/>
      <c r="L26" s="15">
        <f t="shared" si="1"/>
        <v>0</v>
      </c>
    </row>
    <row r="27" spans="1:12" ht="13.5" thickBot="1">
      <c r="A27" s="101" t="s">
        <v>5</v>
      </c>
      <c r="B27" s="102"/>
      <c r="G27" s="16"/>
      <c r="H27" s="13"/>
      <c r="L27" s="15">
        <f t="shared" si="1"/>
        <v>0</v>
      </c>
    </row>
    <row r="28" spans="1:12">
      <c r="C28" s="1">
        <v>16</v>
      </c>
      <c r="D28" s="3" t="str">
        <f>INDEX(A28:A51,C28)</f>
        <v>i7 4790K 4.0 Ghz, 1150 Box</v>
      </c>
      <c r="E28" s="3">
        <f>INDEX(F28:F51,C28)</f>
        <v>291.45999999999998</v>
      </c>
      <c r="F28" s="4"/>
      <c r="G28" s="16"/>
      <c r="H28" s="13"/>
      <c r="L28" s="15">
        <f t="shared" si="1"/>
        <v>0</v>
      </c>
    </row>
    <row r="29" spans="1:12">
      <c r="A29" s="75" t="s">
        <v>163</v>
      </c>
      <c r="B29" s="70">
        <v>28.05</v>
      </c>
      <c r="F29" s="15">
        <f>B29*$B$179</f>
        <v>33.098999999999997</v>
      </c>
      <c r="G29" s="16"/>
      <c r="H29" s="13"/>
      <c r="L29" s="15">
        <f t="shared" si="1"/>
        <v>0</v>
      </c>
    </row>
    <row r="30" spans="1:12">
      <c r="A30" s="76" t="s">
        <v>164</v>
      </c>
      <c r="B30" s="67">
        <v>39.049999999999997</v>
      </c>
      <c r="D30" s="62" t="s">
        <v>49</v>
      </c>
      <c r="F30" s="15">
        <f t="shared" ref="F30:F51" si="3">B30*$B$179</f>
        <v>46.078999999999994</v>
      </c>
      <c r="G30" s="12"/>
      <c r="H30" s="13"/>
      <c r="L30" s="15">
        <f t="shared" si="1"/>
        <v>0</v>
      </c>
    </row>
    <row r="31" spans="1:12">
      <c r="A31" s="80" t="s">
        <v>165</v>
      </c>
      <c r="B31" s="67">
        <v>41.8</v>
      </c>
      <c r="F31" s="15">
        <f t="shared" si="3"/>
        <v>49.323999999999991</v>
      </c>
      <c r="G31" s="12"/>
      <c r="H31" s="13"/>
      <c r="L31" s="15">
        <f t="shared" si="1"/>
        <v>0</v>
      </c>
    </row>
    <row r="32" spans="1:12">
      <c r="A32" s="76" t="s">
        <v>166</v>
      </c>
      <c r="B32" s="72">
        <v>84.7</v>
      </c>
      <c r="D32" s="62" t="s">
        <v>49</v>
      </c>
      <c r="F32" s="15">
        <f t="shared" si="3"/>
        <v>99.945999999999998</v>
      </c>
      <c r="G32" s="12"/>
      <c r="H32" s="13"/>
      <c r="L32" s="15">
        <f t="shared" si="1"/>
        <v>0</v>
      </c>
    </row>
    <row r="33" spans="1:12">
      <c r="A33" s="76" t="s">
        <v>167</v>
      </c>
      <c r="B33" s="67" t="s">
        <v>158</v>
      </c>
      <c r="D33" s="62"/>
      <c r="F33" s="15" t="e">
        <f t="shared" si="3"/>
        <v>#VALUE!</v>
      </c>
      <c r="G33" s="17"/>
      <c r="H33" s="10"/>
      <c r="L33" s="15">
        <f t="shared" si="1"/>
        <v>0</v>
      </c>
    </row>
    <row r="34" spans="1:12">
      <c r="A34" s="76" t="s">
        <v>168</v>
      </c>
      <c r="B34" s="67">
        <v>80.849999999999994</v>
      </c>
      <c r="D34" s="63" t="s">
        <v>49</v>
      </c>
      <c r="F34" s="15">
        <f t="shared" si="3"/>
        <v>95.402999999999992</v>
      </c>
      <c r="G34" s="9"/>
      <c r="H34" s="10"/>
      <c r="L34" s="15">
        <f t="shared" si="1"/>
        <v>0</v>
      </c>
    </row>
    <row r="35" spans="1:12">
      <c r="A35" s="76" t="s">
        <v>169</v>
      </c>
      <c r="B35" s="67">
        <v>121</v>
      </c>
      <c r="F35" s="15">
        <f t="shared" si="3"/>
        <v>142.78</v>
      </c>
      <c r="G35" s="9"/>
      <c r="H35" s="10"/>
      <c r="L35" s="15">
        <f t="shared" si="1"/>
        <v>0</v>
      </c>
    </row>
    <row r="36" spans="1:12">
      <c r="A36" s="76" t="s">
        <v>170</v>
      </c>
      <c r="B36" s="67">
        <v>132</v>
      </c>
      <c r="F36" s="15">
        <f t="shared" si="3"/>
        <v>155.76</v>
      </c>
      <c r="G36" s="9"/>
      <c r="H36" s="10"/>
      <c r="L36" s="15">
        <f t="shared" si="1"/>
        <v>0</v>
      </c>
    </row>
    <row r="37" spans="1:12">
      <c r="A37" s="76" t="s">
        <v>171</v>
      </c>
      <c r="B37" s="67" t="s">
        <v>158</v>
      </c>
      <c r="D37" s="62" t="s">
        <v>49</v>
      </c>
      <c r="F37" s="15" t="e">
        <f t="shared" si="3"/>
        <v>#VALUE!</v>
      </c>
      <c r="G37" s="12"/>
      <c r="H37" s="13"/>
      <c r="L37" s="15">
        <f t="shared" si="1"/>
        <v>0</v>
      </c>
    </row>
    <row r="38" spans="1:12">
      <c r="A38" s="80" t="s">
        <v>159</v>
      </c>
      <c r="B38" s="73">
        <v>128.69999999999999</v>
      </c>
      <c r="F38" s="15">
        <f t="shared" si="3"/>
        <v>151.86599999999999</v>
      </c>
      <c r="G38" s="9"/>
      <c r="H38" s="10"/>
      <c r="L38" s="15">
        <f t="shared" si="1"/>
        <v>0</v>
      </c>
    </row>
    <row r="39" spans="1:12">
      <c r="A39" s="80" t="s">
        <v>160</v>
      </c>
      <c r="B39" s="74">
        <v>155.1</v>
      </c>
      <c r="F39" s="15">
        <f t="shared" si="3"/>
        <v>183.01799999999997</v>
      </c>
      <c r="G39" s="9"/>
      <c r="H39" s="10"/>
      <c r="L39" s="15">
        <f t="shared" si="1"/>
        <v>0</v>
      </c>
    </row>
    <row r="40" spans="1:12">
      <c r="A40" s="76" t="s">
        <v>172</v>
      </c>
      <c r="B40" s="67">
        <v>209</v>
      </c>
      <c r="F40" s="15">
        <f t="shared" si="3"/>
        <v>246.61999999999998</v>
      </c>
      <c r="G40" s="17"/>
      <c r="H40" s="10"/>
      <c r="L40" s="15">
        <f t="shared" si="1"/>
        <v>0</v>
      </c>
    </row>
    <row r="41" spans="1:12">
      <c r="A41" s="75" t="s">
        <v>161</v>
      </c>
      <c r="B41" s="67">
        <v>212.3</v>
      </c>
      <c r="F41" s="15">
        <f t="shared" si="3"/>
        <v>250.51400000000001</v>
      </c>
      <c r="G41" s="9"/>
      <c r="H41" s="10"/>
      <c r="L41" s="15">
        <f t="shared" si="1"/>
        <v>0</v>
      </c>
    </row>
    <row r="42" spans="1:12">
      <c r="A42" s="75" t="s">
        <v>162</v>
      </c>
      <c r="B42" s="67">
        <v>236.5</v>
      </c>
      <c r="F42" s="15">
        <f t="shared" si="3"/>
        <v>279.07</v>
      </c>
      <c r="G42" s="9"/>
      <c r="H42" s="10"/>
      <c r="L42" s="15">
        <f t="shared" si="1"/>
        <v>0</v>
      </c>
    </row>
    <row r="43" spans="1:12">
      <c r="A43" s="16" t="s">
        <v>189</v>
      </c>
      <c r="B43" s="13">
        <v>247</v>
      </c>
      <c r="F43" s="15">
        <f t="shared" si="3"/>
        <v>291.45999999999998</v>
      </c>
      <c r="G43" s="9"/>
      <c r="H43" s="10"/>
      <c r="L43" s="15">
        <f t="shared" si="1"/>
        <v>0</v>
      </c>
    </row>
    <row r="44" spans="1:12">
      <c r="A44" s="76" t="s">
        <v>173</v>
      </c>
      <c r="B44" s="13"/>
      <c r="F44" s="15">
        <f t="shared" si="3"/>
        <v>0</v>
      </c>
      <c r="G44" s="9"/>
      <c r="H44" s="10"/>
      <c r="L44" s="15">
        <f t="shared" si="1"/>
        <v>0</v>
      </c>
    </row>
    <row r="45" spans="1:12">
      <c r="A45" s="76" t="s">
        <v>174</v>
      </c>
      <c r="B45" s="13"/>
      <c r="F45" s="15">
        <f t="shared" si="3"/>
        <v>0</v>
      </c>
      <c r="G45" s="9"/>
      <c r="H45" s="10"/>
      <c r="L45" s="15">
        <f t="shared" si="1"/>
        <v>0</v>
      </c>
    </row>
    <row r="46" spans="1:12">
      <c r="A46" s="76" t="s">
        <v>175</v>
      </c>
      <c r="B46" s="10"/>
      <c r="F46" s="15">
        <f t="shared" si="3"/>
        <v>0</v>
      </c>
      <c r="G46" s="9"/>
      <c r="H46" s="10"/>
      <c r="L46" s="15">
        <f t="shared" si="1"/>
        <v>0</v>
      </c>
    </row>
    <row r="47" spans="1:12">
      <c r="A47" s="76" t="s">
        <v>176</v>
      </c>
      <c r="B47" s="13"/>
      <c r="F47" s="15">
        <f t="shared" si="3"/>
        <v>0</v>
      </c>
      <c r="G47" s="9"/>
      <c r="H47" s="10"/>
      <c r="L47" s="15">
        <f t="shared" si="1"/>
        <v>0</v>
      </c>
    </row>
    <row r="48" spans="1:12">
      <c r="A48" s="16"/>
      <c r="B48" s="13"/>
      <c r="F48" s="15">
        <f t="shared" si="3"/>
        <v>0</v>
      </c>
      <c r="G48" s="9"/>
      <c r="H48" s="10"/>
      <c r="L48" s="15">
        <f t="shared" si="1"/>
        <v>0</v>
      </c>
    </row>
    <row r="49" spans="1:12">
      <c r="A49" s="16"/>
      <c r="B49" s="13"/>
      <c r="F49" s="15">
        <f t="shared" si="3"/>
        <v>0</v>
      </c>
      <c r="G49" s="9"/>
      <c r="H49" s="10"/>
      <c r="L49" s="15"/>
    </row>
    <row r="50" spans="1:12">
      <c r="A50" s="16"/>
      <c r="B50" s="13"/>
      <c r="F50" s="15">
        <f t="shared" si="3"/>
        <v>0</v>
      </c>
      <c r="G50" s="9"/>
      <c r="H50" s="10"/>
      <c r="L50" s="15"/>
    </row>
    <row r="51" spans="1:12" ht="13.5" thickBot="1">
      <c r="A51" s="16"/>
      <c r="B51" s="13"/>
      <c r="D51" s="2"/>
      <c r="F51" s="15">
        <f t="shared" si="3"/>
        <v>0</v>
      </c>
      <c r="G51" s="17"/>
      <c r="H51" s="10"/>
      <c r="L51" s="15">
        <f t="shared" si="1"/>
        <v>0</v>
      </c>
    </row>
    <row r="52" spans="1:12" ht="13.5" thickBot="1">
      <c r="A52" s="101" t="s">
        <v>23</v>
      </c>
      <c r="B52" s="102"/>
      <c r="D52" s="2"/>
      <c r="G52" s="17"/>
      <c r="H52" s="10"/>
      <c r="L52" s="15">
        <f t="shared" si="1"/>
        <v>0</v>
      </c>
    </row>
    <row r="53" spans="1:12">
      <c r="C53" s="1">
        <v>13</v>
      </c>
      <c r="D53" s="3" t="str">
        <f>INDEX(A53:A81,C53)</f>
        <v>GIGABYTE G1 SNIPER Z97 1150 ATX</v>
      </c>
      <c r="E53" s="3">
        <f>INDEX(F53:F81,C53)</f>
        <v>145.72999999999999</v>
      </c>
      <c r="F53" s="4"/>
      <c r="G53" s="17"/>
      <c r="H53" s="10"/>
      <c r="L53" s="15">
        <f t="shared" si="1"/>
        <v>0</v>
      </c>
    </row>
    <row r="54" spans="1:12">
      <c r="A54" s="60" t="s">
        <v>62</v>
      </c>
      <c r="B54" s="13">
        <v>38.94</v>
      </c>
      <c r="D54" s="62" t="s">
        <v>49</v>
      </c>
      <c r="F54" s="15">
        <f>B54*$B$179</f>
        <v>45.949199999999998</v>
      </c>
      <c r="G54" s="16"/>
      <c r="H54" s="13"/>
      <c r="L54" s="15">
        <f t="shared" si="1"/>
        <v>0</v>
      </c>
    </row>
    <row r="55" spans="1:12" ht="16.5" customHeight="1">
      <c r="A55" s="60" t="s">
        <v>63</v>
      </c>
      <c r="B55" s="13">
        <v>39.6</v>
      </c>
      <c r="D55" s="62" t="s">
        <v>49</v>
      </c>
      <c r="F55" s="15">
        <f t="shared" ref="F55:F81" si="4">B55*$B$179</f>
        <v>46.728000000000002</v>
      </c>
      <c r="G55" s="16"/>
      <c r="H55" s="13"/>
      <c r="L55" s="15">
        <f t="shared" si="1"/>
        <v>0</v>
      </c>
    </row>
    <row r="56" spans="1:12">
      <c r="A56" s="60" t="s">
        <v>64</v>
      </c>
      <c r="B56" s="13">
        <v>31.9</v>
      </c>
      <c r="D56" s="62" t="s">
        <v>49</v>
      </c>
      <c r="F56" s="15">
        <f t="shared" si="4"/>
        <v>37.641999999999996</v>
      </c>
      <c r="G56" s="16"/>
      <c r="H56" s="13"/>
      <c r="L56" s="15">
        <f t="shared" si="1"/>
        <v>0</v>
      </c>
    </row>
    <row r="57" spans="1:12">
      <c r="A57" s="61" t="s">
        <v>65</v>
      </c>
      <c r="B57" s="13">
        <v>51.7</v>
      </c>
      <c r="D57" s="62" t="s">
        <v>49</v>
      </c>
      <c r="F57" s="15">
        <f t="shared" si="4"/>
        <v>61.006</v>
      </c>
      <c r="G57" s="17"/>
      <c r="H57" s="10"/>
      <c r="L57" s="15">
        <f t="shared" si="1"/>
        <v>0</v>
      </c>
    </row>
    <row r="58" spans="1:12">
      <c r="A58" s="60" t="s">
        <v>66</v>
      </c>
      <c r="B58" s="21">
        <v>55</v>
      </c>
      <c r="D58" s="62" t="s">
        <v>49</v>
      </c>
      <c r="F58" s="15">
        <f t="shared" si="4"/>
        <v>64.899999999999991</v>
      </c>
      <c r="G58" s="17"/>
      <c r="H58" s="10"/>
      <c r="L58" s="15">
        <f t="shared" si="1"/>
        <v>0</v>
      </c>
    </row>
    <row r="59" spans="1:12" ht="15" customHeight="1">
      <c r="A59" s="60" t="s">
        <v>60</v>
      </c>
      <c r="B59" s="13">
        <v>45.98</v>
      </c>
      <c r="D59" s="62" t="s">
        <v>49</v>
      </c>
      <c r="F59" s="15">
        <f t="shared" si="4"/>
        <v>54.256399999999992</v>
      </c>
      <c r="G59" s="9"/>
      <c r="H59" s="10"/>
      <c r="L59" s="15">
        <f t="shared" si="1"/>
        <v>0</v>
      </c>
    </row>
    <row r="60" spans="1:12" ht="15.75" customHeight="1">
      <c r="A60" s="60" t="s">
        <v>67</v>
      </c>
      <c r="B60" s="13">
        <v>37.4</v>
      </c>
      <c r="D60" s="62" t="s">
        <v>49</v>
      </c>
      <c r="F60" s="15">
        <f t="shared" si="4"/>
        <v>44.131999999999998</v>
      </c>
      <c r="G60" s="12"/>
      <c r="H60" s="13"/>
      <c r="L60" s="15">
        <f t="shared" si="1"/>
        <v>0</v>
      </c>
    </row>
    <row r="61" spans="1:12" ht="11.25" customHeight="1">
      <c r="A61" s="60" t="s">
        <v>68</v>
      </c>
      <c r="B61" s="13">
        <v>40.92</v>
      </c>
      <c r="D61" s="62" t="s">
        <v>49</v>
      </c>
      <c r="F61" s="15">
        <f t="shared" si="4"/>
        <v>48.285600000000002</v>
      </c>
      <c r="G61" s="12"/>
      <c r="H61" s="13"/>
      <c r="L61" s="15">
        <f t="shared" si="1"/>
        <v>0</v>
      </c>
    </row>
    <row r="62" spans="1:12">
      <c r="A62" s="60" t="s">
        <v>69</v>
      </c>
      <c r="B62" s="13">
        <v>51.7</v>
      </c>
      <c r="D62" s="62" t="s">
        <v>49</v>
      </c>
      <c r="F62" s="15">
        <f t="shared" si="4"/>
        <v>61.006</v>
      </c>
      <c r="G62" s="12"/>
      <c r="H62" s="13"/>
      <c r="L62" s="15">
        <f t="shared" si="1"/>
        <v>0</v>
      </c>
    </row>
    <row r="63" spans="1:12">
      <c r="A63" s="60" t="s">
        <v>70</v>
      </c>
      <c r="B63" s="13">
        <v>66.55</v>
      </c>
      <c r="D63" s="62" t="s">
        <v>49</v>
      </c>
      <c r="F63" s="15">
        <f t="shared" si="4"/>
        <v>78.528999999999996</v>
      </c>
      <c r="G63" s="12"/>
      <c r="H63" s="13"/>
      <c r="L63" s="15">
        <f t="shared" si="1"/>
        <v>0</v>
      </c>
    </row>
    <row r="64" spans="1:12">
      <c r="A64" s="60" t="s">
        <v>71</v>
      </c>
      <c r="B64" s="10">
        <v>66</v>
      </c>
      <c r="D64" s="62" t="s">
        <v>49</v>
      </c>
      <c r="F64" s="15">
        <f t="shared" si="4"/>
        <v>77.88</v>
      </c>
      <c r="G64" s="12"/>
      <c r="H64" s="13"/>
      <c r="L64" s="15">
        <f t="shared" si="1"/>
        <v>0</v>
      </c>
    </row>
    <row r="65" spans="1:12">
      <c r="A65" s="16" t="s">
        <v>190</v>
      </c>
      <c r="B65" s="13">
        <v>123.5</v>
      </c>
      <c r="F65" s="15">
        <f t="shared" si="4"/>
        <v>145.72999999999999</v>
      </c>
      <c r="G65" s="12"/>
      <c r="H65" s="13"/>
      <c r="L65" s="15">
        <f t="shared" si="1"/>
        <v>0</v>
      </c>
    </row>
    <row r="66" spans="1:12">
      <c r="A66" s="16"/>
      <c r="B66" s="13"/>
      <c r="F66" s="15">
        <f t="shared" si="4"/>
        <v>0</v>
      </c>
      <c r="G66" s="12"/>
      <c r="H66" s="13"/>
      <c r="L66" s="15">
        <f t="shared" si="1"/>
        <v>0</v>
      </c>
    </row>
    <row r="67" spans="1:12">
      <c r="A67" s="16"/>
      <c r="B67" s="13"/>
      <c r="D67" s="63"/>
      <c r="F67" s="15">
        <f t="shared" si="4"/>
        <v>0</v>
      </c>
      <c r="G67" s="12"/>
      <c r="H67" s="13"/>
      <c r="L67" s="15">
        <f t="shared" si="1"/>
        <v>0</v>
      </c>
    </row>
    <row r="68" spans="1:12">
      <c r="A68" s="16"/>
      <c r="B68" s="13"/>
      <c r="F68" s="15">
        <f t="shared" si="4"/>
        <v>0</v>
      </c>
      <c r="G68" s="12"/>
      <c r="H68" s="13"/>
      <c r="L68" s="15">
        <f t="shared" si="1"/>
        <v>0</v>
      </c>
    </row>
    <row r="69" spans="1:12">
      <c r="A69" s="16"/>
      <c r="B69" s="13"/>
      <c r="F69" s="15">
        <f t="shared" si="4"/>
        <v>0</v>
      </c>
      <c r="G69" s="12"/>
      <c r="H69" s="13"/>
      <c r="L69" s="15">
        <f t="shared" si="1"/>
        <v>0</v>
      </c>
    </row>
    <row r="70" spans="1:12">
      <c r="A70" s="16"/>
      <c r="B70" s="13"/>
      <c r="F70" s="15">
        <f t="shared" si="4"/>
        <v>0</v>
      </c>
      <c r="G70" s="12"/>
      <c r="H70" s="13"/>
      <c r="L70" s="15">
        <f>H70*$B$179</f>
        <v>0</v>
      </c>
    </row>
    <row r="71" spans="1:12" ht="13.5" thickBot="1">
      <c r="A71" s="17"/>
      <c r="B71" s="10"/>
      <c r="F71" s="15">
        <f t="shared" si="4"/>
        <v>0</v>
      </c>
      <c r="G71" s="12"/>
      <c r="H71" s="13"/>
      <c r="L71" s="15">
        <f>H71*$B$179</f>
        <v>0</v>
      </c>
    </row>
    <row r="72" spans="1:12" ht="13.5" thickBot="1">
      <c r="A72" s="16"/>
      <c r="B72" s="13"/>
      <c r="F72" s="15">
        <f t="shared" si="4"/>
        <v>0</v>
      </c>
      <c r="G72" s="101" t="s">
        <v>39</v>
      </c>
      <c r="H72" s="102"/>
    </row>
    <row r="73" spans="1:12">
      <c r="A73" s="16"/>
      <c r="B73" s="13"/>
      <c r="F73" s="15">
        <f t="shared" si="4"/>
        <v>0</v>
      </c>
      <c r="I73" s="1">
        <v>1</v>
      </c>
      <c r="J73" s="3">
        <f>INDEX(G73:G79,I73)</f>
        <v>0</v>
      </c>
      <c r="K73" s="3">
        <f>INDEX(L73:L79,I73)</f>
        <v>0</v>
      </c>
    </row>
    <row r="74" spans="1:12" ht="16.5" customHeight="1">
      <c r="A74" s="17"/>
      <c r="B74" s="10"/>
      <c r="F74" s="15">
        <f t="shared" si="4"/>
        <v>0</v>
      </c>
      <c r="G74" s="16" t="s">
        <v>45</v>
      </c>
      <c r="H74" s="13">
        <v>286</v>
      </c>
      <c r="L74" s="15">
        <f t="shared" ref="L74:L79" si="5">H74*$B$179</f>
        <v>337.47999999999996</v>
      </c>
    </row>
    <row r="75" spans="1:12" ht="14.25" customHeight="1">
      <c r="A75" s="17"/>
      <c r="B75" s="10"/>
      <c r="F75" s="15">
        <f t="shared" si="4"/>
        <v>0</v>
      </c>
      <c r="G75" s="16" t="s">
        <v>46</v>
      </c>
      <c r="H75" s="13">
        <v>266.47000000000003</v>
      </c>
      <c r="L75" s="15">
        <f t="shared" si="5"/>
        <v>314.43459999999999</v>
      </c>
    </row>
    <row r="76" spans="1:12">
      <c r="B76" s="27"/>
      <c r="F76" s="15">
        <f t="shared" si="4"/>
        <v>0</v>
      </c>
      <c r="G76" s="17"/>
      <c r="H76" s="10"/>
      <c r="L76" s="15">
        <f t="shared" si="5"/>
        <v>0</v>
      </c>
    </row>
    <row r="77" spans="1:12">
      <c r="B77" s="15"/>
      <c r="F77" s="15">
        <f t="shared" si="4"/>
        <v>0</v>
      </c>
      <c r="G77" s="16"/>
      <c r="H77" s="13"/>
      <c r="L77" s="15">
        <f t="shared" si="5"/>
        <v>0</v>
      </c>
    </row>
    <row r="78" spans="1:12">
      <c r="B78" s="15"/>
      <c r="F78" s="15">
        <f t="shared" si="4"/>
        <v>0</v>
      </c>
      <c r="G78" s="16"/>
      <c r="H78" s="13"/>
      <c r="L78" s="15">
        <f t="shared" si="5"/>
        <v>0</v>
      </c>
    </row>
    <row r="79" spans="1:12" ht="13.5" thickBot="1">
      <c r="A79" s="16"/>
      <c r="B79" s="13"/>
      <c r="F79" s="15">
        <f t="shared" si="4"/>
        <v>0</v>
      </c>
      <c r="G79" s="17"/>
      <c r="H79" s="10"/>
      <c r="L79" s="15">
        <f t="shared" si="5"/>
        <v>0</v>
      </c>
    </row>
    <row r="80" spans="1:12" ht="13.5" thickBot="1">
      <c r="A80" s="17"/>
      <c r="B80" s="22"/>
      <c r="F80" s="15">
        <f t="shared" si="4"/>
        <v>0</v>
      </c>
      <c r="G80" s="101" t="s">
        <v>24</v>
      </c>
      <c r="H80" s="102"/>
    </row>
    <row r="81" spans="1:12" ht="13.5" thickBot="1">
      <c r="F81" s="15">
        <f t="shared" si="4"/>
        <v>0</v>
      </c>
      <c r="I81" s="1">
        <v>7</v>
      </c>
      <c r="J81" s="3" t="str">
        <f>INDEX(G81:G106,I81)</f>
        <v>LG BH16N640 AUAR10B DVD-BLUERAY REC</v>
      </c>
      <c r="K81" s="3">
        <f>INDEX(L81:L106,I81)</f>
        <v>69.950400000000002</v>
      </c>
    </row>
    <row r="82" spans="1:12" ht="13.5" thickBot="1">
      <c r="A82" s="28" t="s">
        <v>25</v>
      </c>
      <c r="B82" s="29">
        <v>456.01</v>
      </c>
      <c r="G82" s="16"/>
      <c r="H82" s="13"/>
      <c r="L82" s="15">
        <f>H82*$B$179</f>
        <v>0</v>
      </c>
    </row>
    <row r="83" spans="1:12">
      <c r="C83" s="1">
        <v>21</v>
      </c>
      <c r="D83" s="3" t="str">
        <f>INDEX(A83:A103,C83)</f>
        <v>SSDNOW KINGSTON V300 240G SATA III</v>
      </c>
      <c r="E83" s="3">
        <f>INDEX(F83:F103,C83)</f>
        <v>113.82279999999999</v>
      </c>
      <c r="G83" s="16" t="s">
        <v>95</v>
      </c>
      <c r="H83" s="13">
        <v>14.69</v>
      </c>
      <c r="L83" s="15">
        <f t="shared" ref="L83:L106" si="6">H83*$B$179</f>
        <v>17.334199999999999</v>
      </c>
    </row>
    <row r="84" spans="1:12">
      <c r="A84" s="17"/>
      <c r="B84" s="10"/>
      <c r="F84" s="15">
        <f>B84*$B$179</f>
        <v>0</v>
      </c>
      <c r="G84" s="17" t="s">
        <v>96</v>
      </c>
      <c r="H84" s="10">
        <v>13.97</v>
      </c>
      <c r="L84" s="15">
        <f t="shared" si="6"/>
        <v>16.4846</v>
      </c>
    </row>
    <row r="85" spans="1:12">
      <c r="A85" s="17" t="s">
        <v>50</v>
      </c>
      <c r="B85" s="10">
        <v>35.200000000000003</v>
      </c>
      <c r="F85" s="15">
        <f t="shared" ref="F85:F105" si="7">B85*$B$179</f>
        <v>41.536000000000001</v>
      </c>
      <c r="G85" s="17" t="s">
        <v>97</v>
      </c>
      <c r="H85" s="10">
        <v>19.8</v>
      </c>
      <c r="L85" s="15">
        <f t="shared" si="6"/>
        <v>23.364000000000001</v>
      </c>
    </row>
    <row r="86" spans="1:12">
      <c r="A86" s="17" t="s">
        <v>51</v>
      </c>
      <c r="B86" s="10">
        <v>42.9</v>
      </c>
      <c r="F86" s="15">
        <f t="shared" si="7"/>
        <v>50.621999999999993</v>
      </c>
      <c r="G86" s="17" t="s">
        <v>98</v>
      </c>
      <c r="H86" s="10">
        <v>22.99</v>
      </c>
      <c r="L86" s="15">
        <f t="shared" si="6"/>
        <v>27.128199999999996</v>
      </c>
    </row>
    <row r="87" spans="1:12" ht="22.5">
      <c r="A87" s="16" t="s">
        <v>52</v>
      </c>
      <c r="B87" s="13">
        <v>39.6</v>
      </c>
      <c r="F87" s="15">
        <f t="shared" si="7"/>
        <v>46.728000000000002</v>
      </c>
      <c r="G87" s="16" t="s">
        <v>199</v>
      </c>
      <c r="H87" s="13">
        <v>59.28</v>
      </c>
      <c r="L87" s="15">
        <f t="shared" si="6"/>
        <v>69.950400000000002</v>
      </c>
    </row>
    <row r="88" spans="1:12">
      <c r="A88" s="17" t="s">
        <v>53</v>
      </c>
      <c r="B88" s="10">
        <v>52.47</v>
      </c>
      <c r="F88" s="15">
        <f t="shared" si="7"/>
        <v>61.914599999999993</v>
      </c>
      <c r="G88" s="16"/>
      <c r="H88" s="13"/>
      <c r="L88" s="15">
        <f t="shared" si="6"/>
        <v>0</v>
      </c>
    </row>
    <row r="89" spans="1:12">
      <c r="A89" s="16" t="s">
        <v>54</v>
      </c>
      <c r="B89" s="13">
        <v>58.3</v>
      </c>
      <c r="F89" s="15">
        <f t="shared" si="7"/>
        <v>68.793999999999997</v>
      </c>
      <c r="G89" s="16"/>
      <c r="H89" s="13"/>
      <c r="L89" s="15">
        <f t="shared" si="6"/>
        <v>0</v>
      </c>
    </row>
    <row r="90" spans="1:12">
      <c r="A90" s="17" t="s">
        <v>55</v>
      </c>
      <c r="B90" s="10">
        <v>62.7</v>
      </c>
      <c r="F90" s="15">
        <f t="shared" si="7"/>
        <v>73.986000000000004</v>
      </c>
      <c r="G90" s="17"/>
      <c r="H90" s="10"/>
      <c r="L90" s="15">
        <f t="shared" si="6"/>
        <v>0</v>
      </c>
    </row>
    <row r="91" spans="1:12">
      <c r="A91" s="17" t="s">
        <v>56</v>
      </c>
      <c r="B91" s="10">
        <v>79.86</v>
      </c>
      <c r="F91" s="15">
        <f t="shared" si="7"/>
        <v>94.234799999999993</v>
      </c>
      <c r="G91" s="17"/>
      <c r="H91" s="10"/>
      <c r="L91" s="15">
        <f t="shared" si="6"/>
        <v>0</v>
      </c>
    </row>
    <row r="92" spans="1:12">
      <c r="A92" s="17" t="s">
        <v>57</v>
      </c>
      <c r="B92" s="22">
        <v>118.8</v>
      </c>
      <c r="F92" s="15">
        <f t="shared" si="7"/>
        <v>140.184</v>
      </c>
      <c r="G92" s="16"/>
      <c r="H92" s="13"/>
      <c r="L92" s="15">
        <f t="shared" si="6"/>
        <v>0</v>
      </c>
    </row>
    <row r="93" spans="1:12">
      <c r="A93" s="16" t="s">
        <v>72</v>
      </c>
      <c r="B93" s="13">
        <v>34.1</v>
      </c>
      <c r="F93" s="15">
        <f t="shared" si="7"/>
        <v>40.238</v>
      </c>
      <c r="G93" s="17"/>
      <c r="H93" s="10"/>
      <c r="L93" s="15">
        <f t="shared" si="6"/>
        <v>0</v>
      </c>
    </row>
    <row r="94" spans="1:12">
      <c r="A94" s="17" t="s">
        <v>58</v>
      </c>
      <c r="B94" s="10">
        <v>34.549999999999997</v>
      </c>
      <c r="F94" s="15">
        <f t="shared" si="7"/>
        <v>40.768999999999991</v>
      </c>
      <c r="G94" s="16"/>
      <c r="H94" s="13"/>
      <c r="L94" s="15">
        <f t="shared" si="6"/>
        <v>0</v>
      </c>
    </row>
    <row r="95" spans="1:12">
      <c r="A95" s="17" t="s">
        <v>73</v>
      </c>
      <c r="B95" s="10">
        <v>49.5</v>
      </c>
      <c r="F95" s="15">
        <f t="shared" si="7"/>
        <v>58.41</v>
      </c>
      <c r="G95" s="16"/>
      <c r="H95" s="13"/>
      <c r="L95" s="15">
        <f t="shared" si="6"/>
        <v>0</v>
      </c>
    </row>
    <row r="96" spans="1:12">
      <c r="A96" s="17" t="s">
        <v>59</v>
      </c>
      <c r="B96" s="10">
        <v>38.83</v>
      </c>
      <c r="F96" s="15">
        <f t="shared" si="7"/>
        <v>45.819399999999995</v>
      </c>
      <c r="G96" s="17"/>
      <c r="H96" s="10"/>
      <c r="L96" s="15">
        <f t="shared" si="6"/>
        <v>0</v>
      </c>
    </row>
    <row r="97" spans="1:12">
      <c r="A97" s="17" t="s">
        <v>74</v>
      </c>
      <c r="B97" s="10">
        <v>39.6</v>
      </c>
      <c r="F97" s="15">
        <f t="shared" si="7"/>
        <v>46.728000000000002</v>
      </c>
      <c r="G97" s="17"/>
      <c r="H97" s="10"/>
      <c r="L97" s="15">
        <f t="shared" si="6"/>
        <v>0</v>
      </c>
    </row>
    <row r="98" spans="1:12">
      <c r="A98" s="17" t="s">
        <v>75</v>
      </c>
      <c r="B98" s="10">
        <v>57.2</v>
      </c>
      <c r="F98" s="15">
        <f t="shared" si="7"/>
        <v>67.495999999999995</v>
      </c>
      <c r="G98" s="17"/>
      <c r="H98" s="10"/>
      <c r="L98" s="15">
        <f t="shared" si="6"/>
        <v>0</v>
      </c>
    </row>
    <row r="99" spans="1:12">
      <c r="A99" s="16" t="s">
        <v>76</v>
      </c>
      <c r="B99" s="13">
        <v>64.900000000000006</v>
      </c>
      <c r="F99" s="15">
        <f t="shared" si="7"/>
        <v>76.582000000000008</v>
      </c>
      <c r="G99" s="17"/>
      <c r="H99" s="10"/>
      <c r="L99" s="15">
        <f t="shared" si="6"/>
        <v>0</v>
      </c>
    </row>
    <row r="100" spans="1:12">
      <c r="A100" s="17" t="s">
        <v>77</v>
      </c>
      <c r="B100" s="10">
        <v>108.9</v>
      </c>
      <c r="F100" s="15">
        <f t="shared" si="7"/>
        <v>128.50200000000001</v>
      </c>
      <c r="G100" s="16"/>
      <c r="H100" s="13"/>
      <c r="L100" s="15">
        <f t="shared" si="6"/>
        <v>0</v>
      </c>
    </row>
    <row r="101" spans="1:12">
      <c r="A101" s="17" t="s">
        <v>78</v>
      </c>
      <c r="B101" s="22">
        <v>192.5</v>
      </c>
      <c r="F101" s="15">
        <f t="shared" si="7"/>
        <v>227.14999999999998</v>
      </c>
      <c r="G101" s="16"/>
      <c r="H101" s="13"/>
      <c r="L101" s="15">
        <f t="shared" si="6"/>
        <v>0</v>
      </c>
    </row>
    <row r="102" spans="1:12">
      <c r="A102" s="17" t="s">
        <v>79</v>
      </c>
      <c r="B102" s="10">
        <v>53.9</v>
      </c>
      <c r="F102" s="15">
        <f t="shared" si="7"/>
        <v>63.601999999999997</v>
      </c>
      <c r="G102" s="9"/>
      <c r="H102" s="10"/>
      <c r="L102" s="15">
        <f t="shared" si="6"/>
        <v>0</v>
      </c>
    </row>
    <row r="103" spans="1:12">
      <c r="A103" s="17" t="s">
        <v>192</v>
      </c>
      <c r="B103" s="10">
        <v>96.46</v>
      </c>
      <c r="F103" s="15">
        <f t="shared" si="7"/>
        <v>113.82279999999999</v>
      </c>
      <c r="G103" s="9"/>
      <c r="H103" s="10"/>
      <c r="L103" s="15">
        <f t="shared" si="6"/>
        <v>0</v>
      </c>
    </row>
    <row r="104" spans="1:12">
      <c r="A104" s="24" t="s">
        <v>80</v>
      </c>
      <c r="B104" s="25">
        <v>86.9</v>
      </c>
      <c r="F104" s="15">
        <f t="shared" si="7"/>
        <v>102.542</v>
      </c>
      <c r="G104" s="9"/>
      <c r="H104" s="10"/>
      <c r="L104" s="15"/>
    </row>
    <row r="105" spans="1:12" ht="13.5" thickBot="1">
      <c r="A105" s="24"/>
      <c r="B105" s="25"/>
      <c r="F105" s="15">
        <f t="shared" si="7"/>
        <v>0</v>
      </c>
      <c r="G105" s="9"/>
      <c r="H105" s="10"/>
      <c r="L105" s="15"/>
    </row>
    <row r="106" spans="1:12" ht="13.5" thickBot="1">
      <c r="A106" s="28" t="s">
        <v>26</v>
      </c>
      <c r="B106" s="29">
        <v>28</v>
      </c>
      <c r="G106" s="12"/>
      <c r="H106" s="13"/>
      <c r="L106" s="15">
        <f t="shared" si="6"/>
        <v>0</v>
      </c>
    </row>
    <row r="107" spans="1:12" ht="13.5" thickBot="1">
      <c r="C107" s="1">
        <v>8</v>
      </c>
      <c r="D107" s="3" t="str">
        <f>INDEX(A107:A128,C107)</f>
        <v>ASUS ATI RADEON R9 270X DIRECT CU II 4GB DDR5</v>
      </c>
      <c r="E107" s="3">
        <f>INDEX(F107:F128,C107)</f>
        <v>200.88319999999999</v>
      </c>
      <c r="G107" s="101" t="s">
        <v>28</v>
      </c>
      <c r="H107" s="102"/>
    </row>
    <row r="108" spans="1:12" ht="13.5" thickBot="1">
      <c r="A108" s="16" t="s">
        <v>81</v>
      </c>
      <c r="B108" s="13">
        <v>83.6</v>
      </c>
      <c r="F108" s="15">
        <f>B108*$B$179</f>
        <v>98.647999999999982</v>
      </c>
      <c r="I108" s="1">
        <v>10</v>
      </c>
      <c r="J108" s="3" t="str">
        <f>INDEX(G108:G117,I108)</f>
        <v>L-LINK 950 WATT</v>
      </c>
      <c r="K108" s="3">
        <f>INDEX(L108:L117,I108)</f>
        <v>49.559999999999995</v>
      </c>
    </row>
    <row r="109" spans="1:12">
      <c r="A109" s="16" t="s">
        <v>82</v>
      </c>
      <c r="B109" s="13">
        <v>48.4</v>
      </c>
      <c r="F109" s="15">
        <f t="shared" ref="F109:F128" si="8">B109*$B$179</f>
        <v>57.111999999999995</v>
      </c>
      <c r="G109" s="79" t="s">
        <v>125</v>
      </c>
      <c r="H109" s="70">
        <v>11.99</v>
      </c>
      <c r="L109" s="15">
        <f t="shared" ref="L109:L117" si="9">H109*$B$179</f>
        <v>14.148199999999999</v>
      </c>
    </row>
    <row r="110" spans="1:12">
      <c r="A110" s="16" t="s">
        <v>83</v>
      </c>
      <c r="B110" s="13">
        <v>24.2</v>
      </c>
      <c r="F110" s="15">
        <f t="shared" si="8"/>
        <v>28.555999999999997</v>
      </c>
      <c r="G110" s="76" t="s">
        <v>126</v>
      </c>
      <c r="H110" s="67">
        <v>15.07</v>
      </c>
      <c r="L110" s="15">
        <f t="shared" si="9"/>
        <v>17.782599999999999</v>
      </c>
    </row>
    <row r="111" spans="1:12">
      <c r="A111" s="16" t="s">
        <v>84</v>
      </c>
      <c r="B111" s="13">
        <v>23.1</v>
      </c>
      <c r="F111" s="15">
        <f t="shared" si="8"/>
        <v>27.257999999999999</v>
      </c>
      <c r="G111" s="76" t="s">
        <v>127</v>
      </c>
      <c r="H111" s="67">
        <v>18.7</v>
      </c>
      <c r="L111" s="15">
        <f t="shared" si="9"/>
        <v>22.065999999999999</v>
      </c>
    </row>
    <row r="112" spans="1:12">
      <c r="A112" s="17" t="s">
        <v>85</v>
      </c>
      <c r="B112" s="10">
        <v>38.5</v>
      </c>
      <c r="F112" s="15">
        <f t="shared" si="8"/>
        <v>45.43</v>
      </c>
      <c r="G112" s="76" t="s">
        <v>128</v>
      </c>
      <c r="H112" s="67">
        <v>59.4</v>
      </c>
      <c r="L112" s="15">
        <f t="shared" si="9"/>
        <v>70.091999999999999</v>
      </c>
    </row>
    <row r="113" spans="1:12">
      <c r="A113" s="17" t="s">
        <v>86</v>
      </c>
      <c r="B113" s="10">
        <v>38.5</v>
      </c>
      <c r="F113" s="15">
        <f t="shared" si="8"/>
        <v>45.43</v>
      </c>
      <c r="G113" s="76" t="s">
        <v>129</v>
      </c>
      <c r="H113" s="67">
        <v>11.66</v>
      </c>
      <c r="L113" s="15">
        <f t="shared" si="9"/>
        <v>13.758799999999999</v>
      </c>
    </row>
    <row r="114" spans="1:12">
      <c r="A114" s="17" t="s">
        <v>200</v>
      </c>
      <c r="B114" s="22">
        <v>170.24</v>
      </c>
      <c r="F114" s="15">
        <f t="shared" si="8"/>
        <v>200.88319999999999</v>
      </c>
      <c r="G114" s="76" t="s">
        <v>130</v>
      </c>
      <c r="H114" s="67">
        <v>22.66</v>
      </c>
      <c r="L114" s="15">
        <f t="shared" si="9"/>
        <v>26.738799999999998</v>
      </c>
    </row>
    <row r="115" spans="1:12">
      <c r="A115" s="17"/>
      <c r="B115" s="22"/>
      <c r="F115" s="15">
        <f t="shared" si="8"/>
        <v>0</v>
      </c>
      <c r="G115" s="76" t="s">
        <v>131</v>
      </c>
      <c r="H115" s="67">
        <v>26.4</v>
      </c>
      <c r="L115" s="15">
        <f t="shared" si="9"/>
        <v>31.151999999999997</v>
      </c>
    </row>
    <row r="116" spans="1:12">
      <c r="A116" s="17"/>
      <c r="B116" s="10"/>
      <c r="F116" s="15">
        <f t="shared" si="8"/>
        <v>0</v>
      </c>
      <c r="G116" s="76" t="s">
        <v>132</v>
      </c>
      <c r="H116" s="67">
        <v>29.48</v>
      </c>
      <c r="L116" s="15">
        <f t="shared" si="9"/>
        <v>34.7864</v>
      </c>
    </row>
    <row r="117" spans="1:12" ht="13.5" thickBot="1">
      <c r="A117" s="17"/>
      <c r="B117" s="10"/>
      <c r="F117" s="15">
        <f t="shared" si="8"/>
        <v>0</v>
      </c>
      <c r="G117" s="76" t="s">
        <v>195</v>
      </c>
      <c r="H117" s="67">
        <v>42</v>
      </c>
      <c r="L117" s="15">
        <f t="shared" si="9"/>
        <v>49.559999999999995</v>
      </c>
    </row>
    <row r="118" spans="1:12" ht="13.5" thickBot="1">
      <c r="A118" s="16"/>
      <c r="B118" s="13"/>
      <c r="F118" s="15">
        <f t="shared" si="8"/>
        <v>0</v>
      </c>
      <c r="G118" s="101" t="s">
        <v>34</v>
      </c>
      <c r="H118" s="102"/>
    </row>
    <row r="119" spans="1:12">
      <c r="A119" s="16"/>
      <c r="B119" s="13"/>
      <c r="F119" s="15">
        <f t="shared" si="8"/>
        <v>0</v>
      </c>
      <c r="I119" s="1">
        <v>7</v>
      </c>
      <c r="J119" s="3" t="str">
        <f>INDEX(G119:G128,I119)</f>
        <v>AEROCOOL GT ADVANCE EDITION NEGRA</v>
      </c>
      <c r="K119" s="3">
        <f>INDEX(L119:L128,I119)</f>
        <v>34.22</v>
      </c>
    </row>
    <row r="120" spans="1:12">
      <c r="A120" s="16"/>
      <c r="B120" s="13"/>
      <c r="F120" s="15">
        <f t="shared" si="8"/>
        <v>0</v>
      </c>
      <c r="G120" s="16" t="s">
        <v>27</v>
      </c>
      <c r="H120" s="13">
        <v>30.25</v>
      </c>
      <c r="L120" s="15">
        <f>H120*$B$179</f>
        <v>35.695</v>
      </c>
    </row>
    <row r="121" spans="1:12">
      <c r="A121" s="16"/>
      <c r="B121" s="13"/>
      <c r="F121" s="15">
        <f t="shared" si="8"/>
        <v>0</v>
      </c>
      <c r="G121" s="16" t="s">
        <v>90</v>
      </c>
      <c r="H121" s="13">
        <v>30.8</v>
      </c>
      <c r="L121" s="15">
        <f t="shared" ref="L121:L128" si="10">H121*$B$179</f>
        <v>36.344000000000001</v>
      </c>
    </row>
    <row r="122" spans="1:12">
      <c r="A122" s="17"/>
      <c r="B122" s="10"/>
      <c r="D122" s="2"/>
      <c r="F122" s="15">
        <f t="shared" si="8"/>
        <v>0</v>
      </c>
      <c r="G122" s="16" t="s">
        <v>91</v>
      </c>
      <c r="H122" s="13">
        <v>27.5</v>
      </c>
      <c r="L122" s="15">
        <f t="shared" si="10"/>
        <v>32.449999999999996</v>
      </c>
    </row>
    <row r="123" spans="1:12">
      <c r="A123" s="17"/>
      <c r="B123" s="10"/>
      <c r="D123" s="2"/>
      <c r="F123" s="15">
        <f t="shared" si="8"/>
        <v>0</v>
      </c>
      <c r="G123" s="16" t="s">
        <v>92</v>
      </c>
      <c r="H123" s="13">
        <v>31.9</v>
      </c>
      <c r="L123" s="15">
        <f t="shared" si="10"/>
        <v>37.641999999999996</v>
      </c>
    </row>
    <row r="124" spans="1:12">
      <c r="A124" s="17"/>
      <c r="B124" s="10"/>
      <c r="D124" s="2"/>
      <c r="F124" s="15">
        <f t="shared" si="8"/>
        <v>0</v>
      </c>
      <c r="G124" s="16" t="s">
        <v>93</v>
      </c>
      <c r="H124" s="13">
        <v>35.200000000000003</v>
      </c>
      <c r="L124" s="15">
        <f t="shared" si="10"/>
        <v>41.536000000000001</v>
      </c>
    </row>
    <row r="125" spans="1:12">
      <c r="B125" s="26"/>
      <c r="F125" s="15">
        <f t="shared" si="8"/>
        <v>0</v>
      </c>
      <c r="G125" s="16" t="s">
        <v>194</v>
      </c>
      <c r="H125" s="13">
        <v>29</v>
      </c>
      <c r="L125" s="15">
        <f t="shared" si="10"/>
        <v>34.22</v>
      </c>
    </row>
    <row r="126" spans="1:12">
      <c r="B126" s="26"/>
      <c r="F126" s="15">
        <f t="shared" si="8"/>
        <v>0</v>
      </c>
      <c r="G126" s="16"/>
      <c r="H126" s="13"/>
      <c r="L126" s="15">
        <f t="shared" si="10"/>
        <v>0</v>
      </c>
    </row>
    <row r="127" spans="1:12">
      <c r="F127" s="15">
        <f t="shared" si="8"/>
        <v>0</v>
      </c>
      <c r="G127" s="16"/>
      <c r="H127" s="21"/>
      <c r="L127" s="15">
        <f t="shared" si="10"/>
        <v>0</v>
      </c>
    </row>
    <row r="128" spans="1:12" ht="13.5" thickBot="1">
      <c r="F128" s="15">
        <f t="shared" si="8"/>
        <v>0</v>
      </c>
      <c r="G128" s="16"/>
      <c r="H128" s="13"/>
      <c r="L128" s="15">
        <f t="shared" si="10"/>
        <v>0</v>
      </c>
    </row>
    <row r="129" spans="1:12" ht="13.5" thickBot="1">
      <c r="A129" s="101" t="s">
        <v>47</v>
      </c>
      <c r="B129" s="102"/>
      <c r="D129" s="2"/>
      <c r="G129" s="101" t="s">
        <v>41</v>
      </c>
      <c r="H129" s="102"/>
    </row>
    <row r="130" spans="1:12">
      <c r="C130" s="1">
        <v>1</v>
      </c>
      <c r="D130" s="3">
        <f>INDEX(A130:A144,C130)</f>
        <v>0</v>
      </c>
      <c r="E130" s="3">
        <f>INDEX(F130:F144,C130)</f>
        <v>0</v>
      </c>
      <c r="I130" s="1">
        <v>1</v>
      </c>
      <c r="J130" s="3">
        <f>INDEX(G130:G148,I130)</f>
        <v>0</v>
      </c>
      <c r="K130" s="3">
        <f>INDEX(L130:L148,I130)</f>
        <v>0</v>
      </c>
    </row>
    <row r="131" spans="1:12">
      <c r="A131" s="17" t="s">
        <v>88</v>
      </c>
      <c r="B131" s="10">
        <v>100.33</v>
      </c>
      <c r="D131" s="2"/>
      <c r="F131" s="15">
        <f t="shared" ref="F131:F144" si="11">B131*$B$179</f>
        <v>118.38939999999999</v>
      </c>
      <c r="G131" s="65" t="s">
        <v>116</v>
      </c>
      <c r="H131" s="67">
        <v>4.29</v>
      </c>
      <c r="L131" s="15">
        <f>H131*$B$179</f>
        <v>5.0621999999999998</v>
      </c>
    </row>
    <row r="132" spans="1:12">
      <c r="A132" s="16" t="s">
        <v>87</v>
      </c>
      <c r="B132" s="21">
        <v>148.31</v>
      </c>
      <c r="D132" s="2"/>
      <c r="F132" s="15">
        <f t="shared" si="11"/>
        <v>175.00579999999999</v>
      </c>
      <c r="G132" s="65" t="s">
        <v>116</v>
      </c>
      <c r="H132" s="67">
        <v>9.35</v>
      </c>
      <c r="L132" s="15">
        <f t="shared" ref="L132:L148" si="12">H132*$B$179</f>
        <v>11.032999999999999</v>
      </c>
    </row>
    <row r="133" spans="1:12">
      <c r="A133" s="16" t="s">
        <v>89</v>
      </c>
      <c r="B133" s="13">
        <v>179.55</v>
      </c>
      <c r="F133" s="15">
        <f t="shared" si="11"/>
        <v>211.869</v>
      </c>
      <c r="G133" s="65" t="s">
        <v>116</v>
      </c>
      <c r="H133" s="67">
        <v>15.4</v>
      </c>
      <c r="L133" s="15">
        <f t="shared" si="12"/>
        <v>18.172000000000001</v>
      </c>
    </row>
    <row r="134" spans="1:12">
      <c r="A134" s="17"/>
      <c r="B134" s="10"/>
      <c r="F134" s="15">
        <f t="shared" si="11"/>
        <v>0</v>
      </c>
      <c r="G134" s="65" t="s">
        <v>117</v>
      </c>
      <c r="H134" s="67">
        <v>7.7</v>
      </c>
      <c r="L134" s="15">
        <f t="shared" si="12"/>
        <v>9.0860000000000003</v>
      </c>
    </row>
    <row r="135" spans="1:12">
      <c r="A135" s="17"/>
      <c r="B135" s="22"/>
      <c r="F135" s="15">
        <f t="shared" si="11"/>
        <v>0</v>
      </c>
      <c r="G135" s="65" t="s">
        <v>117</v>
      </c>
      <c r="H135" s="67">
        <v>16.28</v>
      </c>
      <c r="L135" s="15">
        <f t="shared" si="12"/>
        <v>19.2104</v>
      </c>
    </row>
    <row r="136" spans="1:12">
      <c r="A136" s="16"/>
      <c r="B136" s="13"/>
      <c r="F136" s="15">
        <f t="shared" si="11"/>
        <v>0</v>
      </c>
      <c r="G136" s="65" t="s">
        <v>118</v>
      </c>
      <c r="H136" s="67">
        <v>9.24</v>
      </c>
      <c r="L136" s="15">
        <f t="shared" si="12"/>
        <v>10.9032</v>
      </c>
    </row>
    <row r="137" spans="1:12">
      <c r="A137" s="17"/>
      <c r="B137" s="10"/>
      <c r="F137" s="15">
        <f t="shared" si="11"/>
        <v>0</v>
      </c>
      <c r="G137" s="65" t="s">
        <v>118</v>
      </c>
      <c r="H137" s="67">
        <v>17.600000000000001</v>
      </c>
      <c r="L137" s="15">
        <f t="shared" si="12"/>
        <v>20.768000000000001</v>
      </c>
    </row>
    <row r="138" spans="1:12">
      <c r="A138" s="16"/>
      <c r="B138" s="13"/>
      <c r="F138" s="15">
        <f t="shared" si="11"/>
        <v>0</v>
      </c>
      <c r="G138" s="65" t="s">
        <v>118</v>
      </c>
      <c r="H138" s="67">
        <v>37.4</v>
      </c>
      <c r="L138" s="15">
        <f t="shared" si="12"/>
        <v>44.131999999999998</v>
      </c>
    </row>
    <row r="139" spans="1:12">
      <c r="A139" s="17"/>
      <c r="B139" s="10"/>
      <c r="D139" s="2"/>
      <c r="F139" s="15">
        <f t="shared" si="11"/>
        <v>0</v>
      </c>
      <c r="G139" s="65" t="s">
        <v>119</v>
      </c>
      <c r="H139" s="67">
        <v>3.5200000000000005</v>
      </c>
      <c r="L139" s="15">
        <f t="shared" si="12"/>
        <v>4.1536</v>
      </c>
    </row>
    <row r="140" spans="1:12">
      <c r="A140" s="16"/>
      <c r="B140" s="13"/>
      <c r="D140" s="2"/>
      <c r="F140" s="15">
        <f t="shared" si="11"/>
        <v>0</v>
      </c>
      <c r="G140" s="65" t="s">
        <v>119</v>
      </c>
      <c r="H140" s="67">
        <v>6.38</v>
      </c>
      <c r="L140" s="15">
        <f t="shared" si="12"/>
        <v>7.5283999999999995</v>
      </c>
    </row>
    <row r="141" spans="1:12">
      <c r="A141" s="17"/>
      <c r="B141" s="10"/>
      <c r="D141" s="2"/>
      <c r="F141" s="15">
        <f t="shared" si="11"/>
        <v>0</v>
      </c>
      <c r="G141" s="65" t="s">
        <v>119</v>
      </c>
      <c r="H141" s="67">
        <v>12.65</v>
      </c>
      <c r="L141" s="15">
        <f t="shared" si="12"/>
        <v>14.927</v>
      </c>
    </row>
    <row r="142" spans="1:12">
      <c r="A142" s="16"/>
      <c r="B142" s="13"/>
      <c r="F142" s="15">
        <f t="shared" si="11"/>
        <v>0</v>
      </c>
      <c r="G142" s="65" t="s">
        <v>119</v>
      </c>
      <c r="H142" s="67">
        <v>24.2</v>
      </c>
      <c r="L142" s="15">
        <f t="shared" si="12"/>
        <v>28.555999999999997</v>
      </c>
    </row>
    <row r="143" spans="1:12">
      <c r="F143" s="15">
        <f t="shared" si="11"/>
        <v>0</v>
      </c>
      <c r="G143" s="65" t="s">
        <v>120</v>
      </c>
      <c r="H143" s="67">
        <v>5.2799999999999994</v>
      </c>
      <c r="L143" s="15">
        <f t="shared" si="12"/>
        <v>6.2303999999999986</v>
      </c>
    </row>
    <row r="144" spans="1:12" ht="13.5" thickBot="1">
      <c r="F144" s="15">
        <f t="shared" si="11"/>
        <v>0</v>
      </c>
      <c r="G144" s="65" t="s">
        <v>120</v>
      </c>
      <c r="H144" s="67">
        <v>6.6</v>
      </c>
      <c r="L144" s="15">
        <f t="shared" si="12"/>
        <v>7.7879999999999994</v>
      </c>
    </row>
    <row r="145" spans="1:12" ht="13.5" thickBot="1">
      <c r="A145" s="101" t="s">
        <v>156</v>
      </c>
      <c r="B145" s="102"/>
      <c r="D145" s="2"/>
      <c r="G145" s="65" t="s">
        <v>120</v>
      </c>
      <c r="H145" s="67">
        <v>13.09</v>
      </c>
      <c r="L145" s="15">
        <f t="shared" si="12"/>
        <v>15.446199999999999</v>
      </c>
    </row>
    <row r="146" spans="1:12" ht="13.5" thickBot="1">
      <c r="C146" s="1">
        <v>6</v>
      </c>
      <c r="D146" s="20" t="str">
        <f>INDEX(A146:A151,C146)</f>
        <v>INTERNO 2TB SEAGATE SATA III 64 MB</v>
      </c>
      <c r="E146" s="3">
        <f>INDEX(F146:F151,C146)</f>
        <v>68.1096</v>
      </c>
      <c r="G146" s="65" t="s">
        <v>120</v>
      </c>
      <c r="H146" s="67">
        <v>24.860000000000003</v>
      </c>
      <c r="L146" s="15">
        <f t="shared" si="12"/>
        <v>29.334800000000001</v>
      </c>
    </row>
    <row r="147" spans="1:12">
      <c r="A147" s="79" t="s">
        <v>133</v>
      </c>
      <c r="B147" s="70">
        <v>9.7900000000000009</v>
      </c>
      <c r="D147" s="2"/>
      <c r="F147" s="15">
        <f>B147*$B$179</f>
        <v>11.552200000000001</v>
      </c>
      <c r="G147" s="65" t="s">
        <v>121</v>
      </c>
      <c r="H147" s="67">
        <v>9.2410999999999994</v>
      </c>
      <c r="L147" s="15">
        <f t="shared" si="12"/>
        <v>10.904497999999998</v>
      </c>
    </row>
    <row r="148" spans="1:12" ht="13.5" thickBot="1">
      <c r="A148" s="76" t="s">
        <v>134</v>
      </c>
      <c r="B148" s="67">
        <v>4.8400000000000007</v>
      </c>
      <c r="D148" s="2"/>
      <c r="F148" s="15">
        <f>B148*$B$179</f>
        <v>5.7112000000000007</v>
      </c>
      <c r="G148" s="65" t="s">
        <v>121</v>
      </c>
      <c r="H148" s="67">
        <v>6.6</v>
      </c>
      <c r="L148" s="15">
        <f t="shared" si="12"/>
        <v>7.7879999999999994</v>
      </c>
    </row>
    <row r="149" spans="1:12" ht="13.5" thickBot="1">
      <c r="A149" s="76" t="s">
        <v>135</v>
      </c>
      <c r="B149" s="67">
        <v>7.7</v>
      </c>
      <c r="D149" s="2"/>
      <c r="F149" s="15">
        <f>B149*$B$179</f>
        <v>9.0860000000000003</v>
      </c>
      <c r="G149" s="101" t="s">
        <v>30</v>
      </c>
      <c r="H149" s="102"/>
    </row>
    <row r="150" spans="1:12" ht="13.5" thickBot="1">
      <c r="A150" s="76" t="s">
        <v>136</v>
      </c>
      <c r="B150" s="67">
        <v>13.2</v>
      </c>
      <c r="D150" s="2"/>
      <c r="F150" s="15">
        <f>B150*$B$179</f>
        <v>15.575999999999999</v>
      </c>
      <c r="I150" s="1">
        <v>1</v>
      </c>
      <c r="J150" s="3">
        <f>INDEX(G150:G160,I150)</f>
        <v>0</v>
      </c>
      <c r="K150" s="3">
        <f>INDEX(L150:L160,I150)</f>
        <v>0</v>
      </c>
    </row>
    <row r="151" spans="1:12" ht="13.5" thickBot="1">
      <c r="A151" s="7" t="s">
        <v>196</v>
      </c>
      <c r="B151" s="8">
        <v>57.72</v>
      </c>
      <c r="D151" s="2"/>
      <c r="F151" s="15">
        <f>B151*$B$179</f>
        <v>68.1096</v>
      </c>
      <c r="G151" s="64" t="s">
        <v>122</v>
      </c>
      <c r="H151" s="66">
        <v>44</v>
      </c>
      <c r="L151" s="15">
        <f>H151*$B$179</f>
        <v>51.919999999999995</v>
      </c>
    </row>
    <row r="152" spans="1:12" ht="13.5" thickBot="1">
      <c r="A152" s="28" t="s">
        <v>157</v>
      </c>
      <c r="B152" s="29">
        <v>51</v>
      </c>
      <c r="G152" s="65" t="s">
        <v>123</v>
      </c>
      <c r="H152" s="67">
        <v>50.6</v>
      </c>
      <c r="L152" s="15">
        <f t="shared" ref="L152:L160" si="13">H152*$B$179</f>
        <v>59.707999999999998</v>
      </c>
    </row>
    <row r="153" spans="1:12" ht="13.5" thickBot="1">
      <c r="C153" s="1">
        <v>19</v>
      </c>
      <c r="D153" s="3" t="str">
        <f>INDEX(A153:A179,C153)</f>
        <v>ALTAVOCES 2.1 TACENS MARS GAMING MS2</v>
      </c>
      <c r="E153" s="3">
        <f>INDEX(F153:F178,C153)</f>
        <v>15.009600000000001</v>
      </c>
      <c r="G153" s="68" t="s">
        <v>31</v>
      </c>
      <c r="H153" s="67">
        <v>48.4</v>
      </c>
      <c r="L153" s="15">
        <f t="shared" si="13"/>
        <v>57.111999999999995</v>
      </c>
    </row>
    <row r="154" spans="1:12">
      <c r="A154" s="77" t="s">
        <v>99</v>
      </c>
      <c r="B154" s="66">
        <v>3.5074999999999998</v>
      </c>
      <c r="F154" s="15">
        <f>B154*$B$179</f>
        <v>4.1388499999999997</v>
      </c>
      <c r="G154" s="69" t="s">
        <v>124</v>
      </c>
      <c r="H154" s="67">
        <v>209</v>
      </c>
      <c r="L154" s="15">
        <f t="shared" si="13"/>
        <v>246.61999999999998</v>
      </c>
    </row>
    <row r="155" spans="1:12">
      <c r="A155" s="78" t="s">
        <v>100</v>
      </c>
      <c r="B155" s="67">
        <v>5.2799999999999994</v>
      </c>
      <c r="F155" s="15">
        <f t="shared" ref="F155:F178" si="14">B155*$B$179</f>
        <v>6.2303999999999986</v>
      </c>
      <c r="G155" s="16"/>
      <c r="H155" s="13"/>
      <c r="L155" s="15">
        <f t="shared" si="13"/>
        <v>0</v>
      </c>
    </row>
    <row r="156" spans="1:12">
      <c r="A156" s="78" t="s">
        <v>101</v>
      </c>
      <c r="B156" s="67">
        <v>11.88</v>
      </c>
      <c r="F156" s="15">
        <f t="shared" si="14"/>
        <v>14.0184</v>
      </c>
      <c r="G156" s="9"/>
      <c r="H156" s="10"/>
      <c r="L156" s="15">
        <f t="shared" si="13"/>
        <v>0</v>
      </c>
    </row>
    <row r="157" spans="1:12">
      <c r="A157" s="78" t="s">
        <v>102</v>
      </c>
      <c r="B157" s="67">
        <v>3.4499999999999997</v>
      </c>
      <c r="F157" s="15">
        <f t="shared" si="14"/>
        <v>4.0709999999999997</v>
      </c>
      <c r="G157" s="9"/>
      <c r="H157" s="10"/>
      <c r="L157" s="15">
        <f t="shared" si="13"/>
        <v>0</v>
      </c>
    </row>
    <row r="158" spans="1:12">
      <c r="A158" s="78" t="s">
        <v>103</v>
      </c>
      <c r="B158" s="67">
        <v>5.6350000000000007</v>
      </c>
      <c r="F158" s="15">
        <f t="shared" si="14"/>
        <v>6.6493000000000002</v>
      </c>
      <c r="G158" s="5"/>
      <c r="H158" s="6"/>
      <c r="L158" s="15">
        <f t="shared" si="13"/>
        <v>0</v>
      </c>
    </row>
    <row r="159" spans="1:12">
      <c r="A159" s="78" t="s">
        <v>104</v>
      </c>
      <c r="B159" s="67">
        <v>3.5650000000000004</v>
      </c>
      <c r="F159" s="15">
        <f t="shared" si="14"/>
        <v>4.2067000000000005</v>
      </c>
      <c r="G159" s="5"/>
      <c r="H159" s="6"/>
      <c r="L159" s="15">
        <f t="shared" si="13"/>
        <v>0</v>
      </c>
    </row>
    <row r="160" spans="1:12" ht="13.5" thickBot="1">
      <c r="A160" s="78" t="s">
        <v>105</v>
      </c>
      <c r="B160" s="67">
        <v>8.0299999999999994</v>
      </c>
      <c r="F160" s="15">
        <f t="shared" si="14"/>
        <v>9.4753999999999987</v>
      </c>
      <c r="G160" s="5"/>
      <c r="H160" s="6"/>
      <c r="L160" s="15">
        <f t="shared" si="13"/>
        <v>0</v>
      </c>
    </row>
    <row r="161" spans="1:12" ht="13.5" thickBot="1">
      <c r="A161" s="78" t="s">
        <v>106</v>
      </c>
      <c r="B161" s="67">
        <v>13.42</v>
      </c>
      <c r="F161" s="15">
        <f t="shared" si="14"/>
        <v>15.835599999999999</v>
      </c>
      <c r="G161" s="101" t="s">
        <v>154</v>
      </c>
      <c r="H161" s="102"/>
    </row>
    <row r="162" spans="1:12">
      <c r="A162" s="78" t="s">
        <v>107</v>
      </c>
      <c r="B162" s="67">
        <v>15.4</v>
      </c>
      <c r="F162" s="15">
        <f t="shared" si="14"/>
        <v>18.172000000000001</v>
      </c>
      <c r="I162" s="1">
        <v>7</v>
      </c>
      <c r="J162" s="3" t="str">
        <f>INDEX(G162:G169,I162)</f>
        <v>TACENS ANIMA ACR3 USB 3.0+BLUETOOTH</v>
      </c>
      <c r="K162" s="3">
        <f>INDEX(L162:L169,I162)</f>
        <v>8.9207999999999998</v>
      </c>
    </row>
    <row r="163" spans="1:12">
      <c r="A163" s="78" t="s">
        <v>108</v>
      </c>
      <c r="B163" s="67">
        <v>19.03</v>
      </c>
      <c r="F163" s="15">
        <f t="shared" si="14"/>
        <v>22.455400000000001</v>
      </c>
      <c r="G163" s="75" t="s">
        <v>177</v>
      </c>
      <c r="H163" s="67">
        <v>4.18</v>
      </c>
      <c r="L163" s="15">
        <f t="shared" ref="L163:L169" si="15">H163*B$179</f>
        <v>4.9323999999999995</v>
      </c>
    </row>
    <row r="164" spans="1:12">
      <c r="A164" s="78" t="s">
        <v>109</v>
      </c>
      <c r="B164" s="67">
        <v>22.55</v>
      </c>
      <c r="F164" s="15">
        <f t="shared" si="14"/>
        <v>26.608999999999998</v>
      </c>
      <c r="G164" s="76" t="s">
        <v>178</v>
      </c>
      <c r="H164" s="67">
        <v>6.05</v>
      </c>
      <c r="L164" s="15">
        <f t="shared" si="15"/>
        <v>7.1389999999999993</v>
      </c>
    </row>
    <row r="165" spans="1:12">
      <c r="A165" s="78" t="s">
        <v>110</v>
      </c>
      <c r="B165" s="67">
        <v>5.1749999999999998</v>
      </c>
      <c r="F165" s="15">
        <f t="shared" si="14"/>
        <v>6.1064999999999996</v>
      </c>
      <c r="G165" s="75" t="s">
        <v>179</v>
      </c>
      <c r="H165" s="67">
        <v>5.5</v>
      </c>
      <c r="L165" s="15">
        <f t="shared" si="15"/>
        <v>6.4899999999999993</v>
      </c>
    </row>
    <row r="166" spans="1:12">
      <c r="A166" s="78" t="s">
        <v>111</v>
      </c>
      <c r="B166" s="67">
        <v>19.55</v>
      </c>
      <c r="F166" s="15">
        <f t="shared" si="14"/>
        <v>23.068999999999999</v>
      </c>
      <c r="G166" s="76" t="s">
        <v>180</v>
      </c>
      <c r="H166" s="67">
        <v>8.6900000000000013</v>
      </c>
      <c r="L166" s="15">
        <f t="shared" si="15"/>
        <v>10.254200000000001</v>
      </c>
    </row>
    <row r="167" spans="1:12">
      <c r="A167" s="78" t="s">
        <v>112</v>
      </c>
      <c r="B167" s="67">
        <v>28.75</v>
      </c>
      <c r="F167" s="15">
        <f t="shared" si="14"/>
        <v>33.924999999999997</v>
      </c>
      <c r="G167" s="76" t="s">
        <v>181</v>
      </c>
      <c r="H167" s="67">
        <v>56.1</v>
      </c>
      <c r="L167" s="15">
        <f t="shared" si="15"/>
        <v>66.197999999999993</v>
      </c>
    </row>
    <row r="168" spans="1:12" ht="13.5" thickBot="1">
      <c r="A168" s="78" t="s">
        <v>113</v>
      </c>
      <c r="B168" s="67">
        <v>9.5450000000000017</v>
      </c>
      <c r="F168" s="15">
        <f t="shared" si="14"/>
        <v>11.263100000000001</v>
      </c>
      <c r="G168" s="23" t="s">
        <v>193</v>
      </c>
      <c r="H168" s="14">
        <v>7.56</v>
      </c>
      <c r="L168" s="15">
        <f t="shared" si="15"/>
        <v>8.9207999999999998</v>
      </c>
    </row>
    <row r="169" spans="1:12" ht="13.5" thickBot="1">
      <c r="A169" s="78" t="s">
        <v>114</v>
      </c>
      <c r="B169" s="67">
        <v>11.5</v>
      </c>
      <c r="F169" s="15">
        <f t="shared" si="14"/>
        <v>13.569999999999999</v>
      </c>
      <c r="G169" s="5"/>
      <c r="H169" s="6"/>
      <c r="L169" s="15">
        <f t="shared" si="15"/>
        <v>0</v>
      </c>
    </row>
    <row r="170" spans="1:12" ht="13.5" thickBot="1">
      <c r="A170" s="78" t="s">
        <v>115</v>
      </c>
      <c r="B170" s="67">
        <v>16.100000000000001</v>
      </c>
      <c r="F170" s="15">
        <f t="shared" si="14"/>
        <v>18.998000000000001</v>
      </c>
      <c r="G170" s="101" t="s">
        <v>38</v>
      </c>
      <c r="H170" s="102"/>
    </row>
    <row r="171" spans="1:12" ht="13.5" thickBot="1">
      <c r="A171" s="12" t="s">
        <v>198</v>
      </c>
      <c r="B171" s="13">
        <v>12.72</v>
      </c>
      <c r="F171" s="15">
        <f t="shared" si="14"/>
        <v>15.009600000000001</v>
      </c>
      <c r="I171" s="1">
        <v>9</v>
      </c>
      <c r="J171" s="3" t="str">
        <f>INDEX(G171:G199,I171)</f>
        <v xml:space="preserve">SOUND BLASTER AUDIGY RX  PCI-E </v>
      </c>
      <c r="K171" s="3">
        <f>INDEX(L171:L199,I171)</f>
        <v>55.577999999999996</v>
      </c>
    </row>
    <row r="172" spans="1:12">
      <c r="A172" s="12"/>
      <c r="B172" s="13"/>
      <c r="F172" s="15">
        <f t="shared" si="14"/>
        <v>0</v>
      </c>
      <c r="G172" s="75" t="s">
        <v>182</v>
      </c>
      <c r="H172" s="83">
        <v>46.2</v>
      </c>
      <c r="L172" s="15">
        <f>H172*$B$179</f>
        <v>54.515999999999998</v>
      </c>
    </row>
    <row r="173" spans="1:12">
      <c r="A173" s="12"/>
      <c r="B173" s="13"/>
      <c r="F173" s="15">
        <f t="shared" si="14"/>
        <v>0</v>
      </c>
      <c r="G173" s="75" t="s">
        <v>183</v>
      </c>
      <c r="H173" s="84">
        <v>52.8</v>
      </c>
      <c r="L173" s="15">
        <f t="shared" ref="L173:L199" si="16">H173*$B$179</f>
        <v>62.303999999999995</v>
      </c>
    </row>
    <row r="174" spans="1:12">
      <c r="A174" s="9"/>
      <c r="B174" s="10"/>
      <c r="F174" s="15">
        <f t="shared" si="14"/>
        <v>0</v>
      </c>
      <c r="G174" s="80" t="s">
        <v>184</v>
      </c>
      <c r="H174" s="84">
        <v>217.8</v>
      </c>
      <c r="L174" s="15">
        <f t="shared" si="16"/>
        <v>257.00400000000002</v>
      </c>
    </row>
    <row r="175" spans="1:12">
      <c r="A175" s="17"/>
      <c r="B175" s="10"/>
      <c r="F175" s="15">
        <f t="shared" si="14"/>
        <v>0</v>
      </c>
      <c r="G175" s="76" t="s">
        <v>185</v>
      </c>
      <c r="H175" s="84">
        <v>367.4</v>
      </c>
      <c r="L175" s="15">
        <f t="shared" si="16"/>
        <v>433.53199999999993</v>
      </c>
    </row>
    <row r="176" spans="1:12">
      <c r="B176" s="18"/>
      <c r="F176" s="15">
        <f t="shared" si="14"/>
        <v>0</v>
      </c>
      <c r="G176" s="81" t="s">
        <v>186</v>
      </c>
      <c r="H176" s="84">
        <v>293.7</v>
      </c>
      <c r="L176" s="15">
        <f t="shared" si="16"/>
        <v>346.56599999999997</v>
      </c>
    </row>
    <row r="177" spans="2:12">
      <c r="F177" s="15">
        <f t="shared" si="14"/>
        <v>0</v>
      </c>
      <c r="G177" s="80" t="s">
        <v>94</v>
      </c>
      <c r="H177" s="84">
        <v>66.55</v>
      </c>
      <c r="L177" s="15">
        <f t="shared" si="16"/>
        <v>78.528999999999996</v>
      </c>
    </row>
    <row r="178" spans="2:12">
      <c r="F178" s="15">
        <f t="shared" si="14"/>
        <v>0</v>
      </c>
      <c r="G178" s="82" t="s">
        <v>187</v>
      </c>
      <c r="H178" s="85">
        <v>137.5</v>
      </c>
      <c r="L178" s="15">
        <f t="shared" si="16"/>
        <v>162.25</v>
      </c>
    </row>
    <row r="179" spans="2:12">
      <c r="B179" s="1">
        <v>1.18</v>
      </c>
      <c r="G179" s="16" t="s">
        <v>197</v>
      </c>
      <c r="H179" s="13">
        <v>47.1</v>
      </c>
      <c r="L179" s="15">
        <f t="shared" si="16"/>
        <v>55.577999999999996</v>
      </c>
    </row>
    <row r="180" spans="2:12">
      <c r="G180" s="16"/>
      <c r="H180" s="13"/>
      <c r="L180" s="15">
        <f t="shared" si="16"/>
        <v>0</v>
      </c>
    </row>
    <row r="181" spans="2:12">
      <c r="G181" s="16"/>
      <c r="H181" s="13"/>
      <c r="L181" s="15">
        <f t="shared" si="16"/>
        <v>0</v>
      </c>
    </row>
    <row r="182" spans="2:12">
      <c r="G182" s="16"/>
      <c r="H182" s="13"/>
      <c r="L182" s="15">
        <f t="shared" si="16"/>
        <v>0</v>
      </c>
    </row>
    <row r="183" spans="2:12">
      <c r="G183" s="17"/>
      <c r="H183" s="10"/>
      <c r="L183" s="15">
        <f t="shared" si="16"/>
        <v>0</v>
      </c>
    </row>
    <row r="184" spans="2:12">
      <c r="G184" s="17"/>
      <c r="H184" s="10"/>
      <c r="L184" s="15">
        <f t="shared" si="16"/>
        <v>0</v>
      </c>
    </row>
    <row r="185" spans="2:12">
      <c r="G185" s="17"/>
      <c r="H185" s="10"/>
      <c r="L185" s="15">
        <f t="shared" si="16"/>
        <v>0</v>
      </c>
    </row>
    <row r="186" spans="2:12">
      <c r="G186" s="9"/>
      <c r="H186" s="10"/>
      <c r="L186" s="15">
        <f t="shared" si="16"/>
        <v>0</v>
      </c>
    </row>
    <row r="187" spans="2:12">
      <c r="G187" s="9"/>
      <c r="H187" s="10"/>
      <c r="L187" s="15">
        <f t="shared" si="16"/>
        <v>0</v>
      </c>
    </row>
    <row r="188" spans="2:12">
      <c r="G188" s="12"/>
      <c r="H188" s="13"/>
      <c r="L188" s="15">
        <f t="shared" si="16"/>
        <v>0</v>
      </c>
    </row>
    <row r="189" spans="2:12">
      <c r="G189" s="9"/>
      <c r="H189" s="10"/>
      <c r="L189" s="15">
        <f t="shared" si="16"/>
        <v>0</v>
      </c>
    </row>
    <row r="190" spans="2:12">
      <c r="G190" s="9"/>
      <c r="H190" s="10"/>
      <c r="L190" s="15">
        <f t="shared" si="16"/>
        <v>0</v>
      </c>
    </row>
    <row r="191" spans="2:12">
      <c r="G191" s="9"/>
      <c r="H191" s="10"/>
      <c r="L191" s="15">
        <f t="shared" si="16"/>
        <v>0</v>
      </c>
    </row>
    <row r="192" spans="2:12">
      <c r="G192" s="12"/>
      <c r="H192" s="13"/>
      <c r="L192" s="15">
        <f t="shared" si="16"/>
        <v>0</v>
      </c>
    </row>
    <row r="193" spans="5:12">
      <c r="G193" s="12"/>
      <c r="H193" s="13"/>
      <c r="L193" s="15">
        <f t="shared" si="16"/>
        <v>0</v>
      </c>
    </row>
    <row r="194" spans="5:12">
      <c r="G194" s="19"/>
      <c r="H194" s="11"/>
      <c r="L194" s="15">
        <f t="shared" si="16"/>
        <v>0</v>
      </c>
    </row>
    <row r="195" spans="5:12">
      <c r="G195" s="19"/>
      <c r="H195" s="11"/>
      <c r="L195" s="15">
        <f t="shared" si="16"/>
        <v>0</v>
      </c>
    </row>
    <row r="196" spans="5:12">
      <c r="G196" s="17"/>
      <c r="H196" s="10"/>
      <c r="L196" s="15">
        <f t="shared" si="16"/>
        <v>0</v>
      </c>
    </row>
    <row r="197" spans="5:12">
      <c r="L197" s="15">
        <f t="shared" si="16"/>
        <v>0</v>
      </c>
    </row>
    <row r="198" spans="5:12">
      <c r="L198" s="15">
        <f t="shared" si="16"/>
        <v>0</v>
      </c>
    </row>
    <row r="199" spans="5:12">
      <c r="L199" s="15">
        <f t="shared" si="16"/>
        <v>0</v>
      </c>
    </row>
    <row r="202" spans="5:12">
      <c r="E202" s="1">
        <f>SUM(E2:E201)</f>
        <v>981.87799999999993</v>
      </c>
      <c r="K202" s="1">
        <f>SUM(K2:K201)</f>
        <v>218.22920000000002</v>
      </c>
    </row>
  </sheetData>
  <mergeCells count="14">
    <mergeCell ref="G170:H170"/>
    <mergeCell ref="G161:H161"/>
    <mergeCell ref="A1:B1"/>
    <mergeCell ref="G1:H1"/>
    <mergeCell ref="A145:B145"/>
    <mergeCell ref="A129:B129"/>
    <mergeCell ref="G149:H149"/>
    <mergeCell ref="G107:H107"/>
    <mergeCell ref="G129:H129"/>
    <mergeCell ref="G118:H118"/>
    <mergeCell ref="G72:H72"/>
    <mergeCell ref="G80:H80"/>
    <mergeCell ref="A52:B52"/>
    <mergeCell ref="A27:B27"/>
  </mergeCells>
  <phoneticPr fontId="0" type="noConversion"/>
  <hyperlinks>
    <hyperlink ref="D60" r:id="rId1"/>
    <hyperlink ref="D61" r:id="rId2"/>
    <hyperlink ref="D62" r:id="rId3"/>
    <hyperlink ref="D63" r:id="rId4"/>
    <hyperlink ref="D64" r:id="rId5"/>
    <hyperlink ref="D57" r:id="rId6" location="specifications"/>
    <hyperlink ref="D58" r:id="rId7" location="specifications"/>
    <hyperlink ref="D59" r:id="rId8" location="specifications"/>
    <hyperlink ref="D32" r:id="rId9"/>
    <hyperlink ref="D34" r:id="rId10"/>
    <hyperlink ref="D37" r:id="rId11" tooltip="notas"/>
    <hyperlink ref="D30" r:id="rId12"/>
    <hyperlink ref="D54" r:id="rId13" location="specifications"/>
    <hyperlink ref="D55" r:id="rId14" location="specifications"/>
    <hyperlink ref="D56" r:id="rId15" location="specifications"/>
    <hyperlink ref="A154" r:id="rId16"/>
    <hyperlink ref="A155" r:id="rId17"/>
    <hyperlink ref="A156" r:id="rId18"/>
    <hyperlink ref="A157" r:id="rId19"/>
    <hyperlink ref="A158" r:id="rId20"/>
    <hyperlink ref="A159" r:id="rId21"/>
    <hyperlink ref="A160" r:id="rId22"/>
    <hyperlink ref="A161" r:id="rId23"/>
    <hyperlink ref="A162" r:id="rId24"/>
    <hyperlink ref="A163" r:id="rId25"/>
    <hyperlink ref="A164" r:id="rId26"/>
    <hyperlink ref="A165" r:id="rId27"/>
    <hyperlink ref="A166" r:id="rId28"/>
    <hyperlink ref="A167" r:id="rId29"/>
    <hyperlink ref="A168" r:id="rId30"/>
    <hyperlink ref="A169" r:id="rId31"/>
    <hyperlink ref="A170" r:id="rId32"/>
    <hyperlink ref="G153" r:id="rId33"/>
    <hyperlink ref="G154" r:id="rId34"/>
    <hyperlink ref="G109" r:id="rId35"/>
    <hyperlink ref="G110" r:id="rId36"/>
    <hyperlink ref="G111" r:id="rId37"/>
    <hyperlink ref="G112" r:id="rId38"/>
    <hyperlink ref="G114" r:id="rId39"/>
    <hyperlink ref="G115" r:id="rId40"/>
    <hyperlink ref="G117" r:id="rId41" display="TOOQ 800W TQXGE -800SAP"/>
    <hyperlink ref="G113" r:id="rId42"/>
    <hyperlink ref="G116" r:id="rId43"/>
    <hyperlink ref="A148" r:id="rId44" location="/10/"/>
    <hyperlink ref="A147" r:id="rId45" location="/10/"/>
    <hyperlink ref="G3" r:id="rId46"/>
    <hyperlink ref="G5" r:id="rId47"/>
    <hyperlink ref="G6" r:id="rId48"/>
    <hyperlink ref="G7" r:id="rId49"/>
    <hyperlink ref="G8" r:id="rId50"/>
    <hyperlink ref="G9" r:id="rId51" location="specifications"/>
    <hyperlink ref="G10" r:id="rId52"/>
    <hyperlink ref="G11" r:id="rId53"/>
    <hyperlink ref="A40" r:id="rId54" display="i7 3770 8MB"/>
    <hyperlink ref="A37" r:id="rId55" display="i5 3570 6MB"/>
    <hyperlink ref="A38" r:id="rId56" display="i5 4430 6MB 1150"/>
    <hyperlink ref="A36" r:id="rId57" display="i5 3470 6MB"/>
    <hyperlink ref="A35" r:id="rId58" display="i5 3330 6MB"/>
    <hyperlink ref="A34" r:id="rId59" display="i3 3240 3MB"/>
    <hyperlink ref="A33" r:id="rId60" display="i3 3220 3MB"/>
    <hyperlink ref="A31" r:id="rId61" display="G3220 SOCKET 1150"/>
    <hyperlink ref="A30" r:id="rId62" display="G2030 DualCore 2MB"/>
    <hyperlink ref="A42" r:id="rId63" display="i7 4770 8MB"/>
    <hyperlink ref="A29" r:id="rId64" display="G1620 Celeron 2MB"/>
    <hyperlink ref="A32" r:id="rId65" display="i3 3220 3MB"/>
    <hyperlink ref="A41" r:id="rId66" display="i7 4770 8MB"/>
    <hyperlink ref="A39" r:id="rId67" display="i5 4430 6MB 1150"/>
    <hyperlink ref="A44" r:id="rId68" display="FM2 APU 5300 "/>
    <hyperlink ref="A45" r:id="rId69" display="FM2 APU 5400 "/>
    <hyperlink ref="A46" r:id="rId70" display="AM3 FX 4130"/>
    <hyperlink ref="A47" r:id="rId71" display="AMD FX 6300"/>
    <hyperlink ref="G166" r:id="rId72" display="LECTOR DE TARJETAS EXTERNO TECNIMAX"/>
    <hyperlink ref="G165" r:id="rId73"/>
    <hyperlink ref="G164" r:id="rId74" location="/12/"/>
    <hyperlink ref="G163" r:id="rId75"/>
    <hyperlink ref="G174" r:id="rId76" location="!tab=features"/>
    <hyperlink ref="G175" r:id="rId77" location="!tab=features"/>
    <hyperlink ref="G177" r:id="rId78"/>
    <hyperlink ref="G172" r:id="rId79"/>
    <hyperlink ref="G173" r:id="rId80"/>
  </hyperlinks>
  <pageMargins left="0.75" right="0.75" top="1" bottom="1" header="0" footer="0"/>
  <pageSetup paperSize="9" orientation="portrait" horizontalDpi="4294967294" r:id="rId81"/>
  <headerFooter alignWithMargins="0"/>
  <drawing r:id="rId8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CONFIGURADOR</vt:lpstr>
      <vt:lpstr>Componentes</vt:lpstr>
    </vt:vector>
  </TitlesOfParts>
  <Company>Carlos giménez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configurador</dc:title>
  <dc:creator>Carlos G.</dc:creator>
  <cp:lastModifiedBy>carlos</cp:lastModifiedBy>
  <cp:lastPrinted>2013-11-08T09:45:45Z</cp:lastPrinted>
  <dcterms:created xsi:type="dcterms:W3CDTF">2001-08-08T09:46:59Z</dcterms:created>
  <dcterms:modified xsi:type="dcterms:W3CDTF">2014-10-20T16:21:41Z</dcterms:modified>
</cp:coreProperties>
</file>